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ы" sheetId="1" state="visible" r:id="rId1"/>
    <sheet name="Оплаты" sheetId="2" state="visible" r:id="rId2"/>
    <sheet name="Отгрузки" sheetId="3" state="visible" r:id="rId3"/>
    <sheet name="Как работать" sheetId="4" state="visible" r:id="rId4"/>
  </sheets>
  <definedNames>
    <definedName name="OrderNumbers">'Заказы'!$A$7:$A$206</definedName>
    <definedName name="_xlnm._FilterDatabase" localSheetId="0" hidden="1">'Заказы'!$A$6:$Q$206</definedName>
    <definedName name="_xlnm.Print_Titles" localSheetId="0">'Заказы'!$1:$6</definedName>
    <definedName name="_xlnm.Print_Area" localSheetId="0">'Заказы'!$A$1:$Q$16</definedName>
    <definedName name="_xlnm._FilterDatabase" localSheetId="1" hidden="1">'Оплаты'!$A$6:$E$506</definedName>
    <definedName name="_xlnm.Print_Titles" localSheetId="1">'Оплаты'!$1:$6</definedName>
    <definedName name="_xlnm.Print_Area" localSheetId="1">'Оплаты'!$A$1:$E$16</definedName>
    <definedName name="_xlnm._FilterDatabase" localSheetId="2" hidden="1">'Отгрузки'!$A$6:$F$506</definedName>
    <definedName name="_xlnm.Print_Titles" localSheetId="2">'Отгрузки'!$1:$6</definedName>
    <definedName name="_xlnm.Print_Area" localSheetId="2">'Отгрузки'!$A$1:$F$16</definedName>
    <definedName name="_xlnm.Print_Area" localSheetId="3">'Как работать'!$A$1:$A$19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&quot; ₽&quot;"/>
    <numFmt numFmtId="165" formatCode="#,##0.###"/>
    <numFmt numFmtId="166" formatCode="dd.mm.yyyy"/>
  </numFmts>
  <fonts count="8">
    <font>
      <name val="Calibri"/>
      <family val="2"/>
      <color theme="1"/>
      <sz val="11"/>
      <scheme val="minor"/>
    </font>
    <font>
      <name val="Calibri"/>
      <b val="1"/>
      <color rgb="0010766B"/>
      <sz val="22"/>
    </font>
    <font>
      <name val="Calibri"/>
      <color rgb="005B716A"/>
      <sz val="11"/>
    </font>
    <font>
      <name val="Calibri"/>
      <color rgb="005B716A"/>
      <sz val="10"/>
    </font>
    <font>
      <name val="Calibri"/>
      <b val="1"/>
      <color rgb="00FFFFFF"/>
      <sz val="11"/>
    </font>
    <font>
      <name val="Calibri"/>
      <color rgb="00193936"/>
      <sz val="11"/>
    </font>
    <font>
      <name val="Calibri"/>
      <b val="1"/>
      <color rgb="0010766B"/>
      <sz val="19"/>
    </font>
    <font>
      <name val="Calibri"/>
      <b val="1"/>
      <color rgb="0010766B"/>
      <sz val="18"/>
    </font>
  </fonts>
  <fills count="5">
    <fill>
      <patternFill/>
    </fill>
    <fill>
      <patternFill patternType="gray125"/>
    </fill>
    <fill>
      <patternFill patternType="solid">
        <fgColor rgb="0010766B"/>
      </patternFill>
    </fill>
    <fill>
      <patternFill patternType="solid">
        <fgColor rgb="00EFF6FF"/>
      </patternFill>
    </fill>
    <fill>
      <patternFill patternType="solid">
        <fgColor rgb="00EAF5EF"/>
      </patternFill>
    </fill>
  </fills>
  <borders count="2">
    <border>
      <left/>
      <right/>
      <top/>
      <bottom/>
      <diagonal/>
    </border>
    <border>
      <bottom style="hair">
        <color rgb="00DCE5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164" fontId="6" fillId="4" borderId="0" pivotButton="0" quotePrefix="0" xfId="0"/>
    <xf numFmtId="0" fontId="3" fillId="0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49" fontId="5" fillId="3" borderId="1" applyAlignment="1" pivotButton="0" quotePrefix="0" xfId="0">
      <alignment vertical="center" wrapText="1"/>
    </xf>
    <xf numFmtId="166" fontId="5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165" fontId="5" fillId="3" borderId="1" applyAlignment="1" pivotButton="0" quotePrefix="0" xfId="0">
      <alignment vertical="center" wrapText="1"/>
    </xf>
    <xf numFmtId="164" fontId="5" fillId="3" borderId="1" applyAlignment="1" pivotButton="0" quotePrefix="0" xfId="0">
      <alignment vertical="center" wrapText="1"/>
    </xf>
    <xf numFmtId="164" fontId="5" fillId="4" borderId="1" applyAlignment="1" pivotButton="0" quotePrefix="0" xfId="0">
      <alignment vertical="center" wrapText="1"/>
    </xf>
    <xf numFmtId="165" fontId="5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FFF0D6"/>
        </patternFill>
      </fill>
    </dxf>
    <dxf>
      <fill>
        <patternFill patternType="solid">
          <fgColor rgb="00FFE3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supplyer.ru/templates/uchet-zakazov-i-otgruzok" TargetMode="External" Id="rId1" /><Relationship Type="http://schemas.openxmlformats.org/officeDocument/2006/relationships/hyperlink" Target="https://supplyer.ru/help/first-supply" TargetMode="External" Id="rId2" /></Relationships>
</file>

<file path=xl/worksheets/sheet1.xml><?xml version="1.0" encoding="utf-8"?>
<worksheet xmlns="http://schemas.openxmlformats.org/spreadsheetml/2006/main">
  <sheetPr>
    <tabColor rgb="0010766B"/>
    <outlinePr summaryBelow="1" summaryRight="1"/>
    <pageSetUpPr fitToPage="1"/>
  </sheetPr>
  <dimension ref="A1:Q206"/>
  <sheetViews>
    <sheetView showGridLines="0" zoomScale="85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4" customWidth="1" min="2" max="2"/>
    <col width="27" customWidth="1" min="3" max="3"/>
    <col width="25" customWidth="1" min="4" max="4"/>
    <col width="8" customWidth="1" min="5" max="5"/>
    <col width="12" customWidth="1" min="6" max="6"/>
    <col width="17" customWidth="1" min="7" max="7"/>
    <col width="17" customWidth="1" min="8" max="8"/>
    <col width="19" customWidth="1" min="9" max="9"/>
    <col width="18" customWidth="1" min="10" max="10"/>
    <col width="18" customWidth="1" min="11" max="11"/>
    <col width="18" customWidth="1" min="12" max="12"/>
    <col width="13" customWidth="1" min="13" max="13"/>
    <col width="13" customWidth="1" min="14" max="14"/>
    <col width="14" customWidth="1" min="15" max="15"/>
    <col width="16" customWidth="1" min="16" max="16"/>
    <col width="28" customWidth="1" min="17" max="17"/>
  </cols>
  <sheetData>
    <row r="1" ht="38" customHeight="1">
      <c r="A1" s="1" t="inlineStr">
        <is>
          <t>SupplyCRM · Заказы</t>
        </is>
      </c>
    </row>
    <row r="2" ht="32" customHeight="1">
      <c r="A2" s="2" t="inlineStr">
        <is>
          <t>Один номер — один материал, одна единица и одна цена. 200 заказов. Деньги и рейсы вносите на отдельных листах.</t>
        </is>
      </c>
    </row>
    <row r="3">
      <c r="A3" s="3" t="inlineStr">
        <is>
          <t>Сумма заказов</t>
        </is>
      </c>
      <c r="E3" s="3" t="inlineStr">
        <is>
          <t>Поступило</t>
        </is>
      </c>
      <c r="I3" s="3" t="inlineStr">
        <is>
          <t>Осталось оплатить</t>
        </is>
      </c>
      <c r="M3" s="3" t="inlineStr">
        <is>
          <t>Переплата</t>
        </is>
      </c>
    </row>
    <row r="4" ht="34" customHeight="1">
      <c r="A4" s="4" t="n">
        <f>SUBTOTAL(109,I7:I206)</f>
        <v>0</v>
      </c>
      <c r="E4" s="4" t="n">
        <f>SUBTOTAL(109,J7:J206)</f>
        <v>0</v>
      </c>
      <c r="I4" s="4" t="n">
        <f>SUBTOTAL(109,K7:K206)</f>
        <v>0</v>
      </c>
      <c r="M4" s="4" t="n">
        <f>SUBTOTAL(109,L7:L206)</f>
        <v>0</v>
      </c>
    </row>
    <row r="5" ht="30" customHeight="1">
      <c r="A5" s="5" t="inlineStr">
        <is>
          <t>Голубые ячейки — ввод. Зелёные — формулы. Инструкция — на листе «Как работать».</t>
        </is>
      </c>
    </row>
    <row r="6" ht="42" customHeight="1">
      <c r="A6" s="6" t="inlineStr">
        <is>
          <t>Номер заказа</t>
        </is>
      </c>
      <c r="B6" s="6" t="inlineStr">
        <is>
          <t>Дата заказа</t>
        </is>
      </c>
      <c r="C6" s="6" t="inlineStr">
        <is>
          <t>Клиент</t>
        </is>
      </c>
      <c r="D6" s="6" t="inlineStr">
        <is>
          <t>Материал</t>
        </is>
      </c>
      <c r="E6" s="6" t="inlineStr">
        <is>
          <t>Ед.</t>
        </is>
      </c>
      <c r="F6" s="6" t="inlineStr">
        <is>
          <t>Заказано</t>
        </is>
      </c>
      <c r="G6" s="6" t="inlineStr">
        <is>
          <t>Цена за ед., ₽</t>
        </is>
      </c>
      <c r="H6" s="6" t="inlineStr">
        <is>
          <t>Доставка, ₽</t>
        </is>
      </c>
      <c r="I6" s="6" t="inlineStr">
        <is>
          <t>Сумма заказа, ₽</t>
        </is>
      </c>
      <c r="J6" s="6" t="inlineStr">
        <is>
          <t>Оплачено, ₽</t>
        </is>
      </c>
      <c r="K6" s="6" t="inlineStr">
        <is>
          <t>Долг, ₽</t>
        </is>
      </c>
      <c r="L6" s="6" t="inlineStr">
        <is>
          <t>Переплата, ₽</t>
        </is>
      </c>
      <c r="M6" s="6" t="inlineStr">
        <is>
          <t>Отгружено</t>
        </is>
      </c>
      <c r="N6" s="6" t="inlineStr">
        <is>
          <t>Осталось</t>
        </is>
      </c>
      <c r="O6" s="6" t="inlineStr">
        <is>
          <t>Сверх заказа</t>
        </is>
      </c>
      <c r="P6" s="6" t="inlineStr">
        <is>
          <t>Срок отгрузки</t>
        </is>
      </c>
      <c r="Q6" s="6" t="inlineStr">
        <is>
          <t>Состояние</t>
        </is>
      </c>
    </row>
    <row r="7" ht="30" customHeight="1">
      <c r="A7" s="7" t="n"/>
      <c r="B7" s="8" t="n"/>
      <c r="C7" s="9" t="n"/>
      <c r="D7" s="9" t="n"/>
      <c r="E7" s="9" t="n"/>
      <c r="F7" s="10" t="n"/>
      <c r="G7" s="11" t="n"/>
      <c r="H7" s="11" t="n"/>
      <c r="I7" s="12" t="str">
        <f>IFERROR(IF(OR(A7="",F7="",G7=""),"",ROUND(F7*G7+H7,2)),"")</f>
        <v/>
      </c>
      <c r="J7" s="12" t="str">
        <f>IF(A7="","",ROUND(SUMIFS('Оплаты'!$C$7:$C$506,'Оплаты'!$B$7:$B$506,SUBSTITUTE(SUBSTITUTE(SUBSTITUTE(A7,"~","~~"),"*","~*"),"?","~?"),'Оплаты'!$E$7:$E$506,"OK"),2))</f>
        <v/>
      </c>
      <c r="K7" s="12" t="str">
        <f>IF(I7="","",MAX(ROUND(I7-J7,2),0))</f>
        <v/>
      </c>
      <c r="L7" s="12" t="str">
        <f>IF(I7="","",MAX(ROUND(J7-I7,2),0))</f>
        <v/>
      </c>
      <c r="M7" s="13" t="str">
        <f>IF(A7="","",ROUND(SUMIFS('Отгрузки'!$C$7:$C$506,'Отгрузки'!$B$7:$B$506,SUBSTITUTE(SUBSTITUTE(SUBSTITUTE(A7,"~","~~"),"*","~*"),"?","~?"),'Отгрузки'!$F$7:$F$506,"OK"),3))</f>
        <v/>
      </c>
      <c r="N7" s="13" t="str">
        <f>IF(OR(A7="",F7=""),"",MAX(ROUND(F7-M7,3),0))</f>
        <v/>
      </c>
      <c r="O7" s="13" t="str">
        <f>IF(OR(A7="",F7=""),"",MAX(ROUND(M7-F7,3),0))</f>
        <v/>
      </c>
      <c r="P7" s="8" t="n"/>
      <c r="Q7" s="14" t="str">
        <f>IF(A7="","",IF(COUNTIF($A$7:$A$206,SUBSTITUTE(SUBSTITUTE(SUBSTITUTE(A7,"~","~~"),"*","~*"),"?","~?"))&lt;&gt;1,"Повтор номера",IF(OR(C7="",D7="",E7="",F7="",G7="",I7=""),"Заполните заказ",IF(OR(L7&gt;0,O7&gt;0),"Проверьте превышение",IF(AND(K7=0,N7=0),"Закрыт",IF(AND(N7&gt;0,P7&lt;&gt;"",P7&lt;TODAY()),"Срок отгрузки прошёл",IF(N7=0,"Ждём оплату",IF(K7=0,"К отгрузке","В работе"))))))))</f>
        <v/>
      </c>
    </row>
    <row r="8" ht="30" customHeight="1">
      <c r="A8" s="7" t="n"/>
      <c r="B8" s="8" t="n"/>
      <c r="C8" s="9" t="n"/>
      <c r="D8" s="9" t="n"/>
      <c r="E8" s="9" t="n"/>
      <c r="F8" s="10" t="n"/>
      <c r="G8" s="11" t="n"/>
      <c r="H8" s="11" t="n"/>
      <c r="I8" s="12" t="str">
        <f>IFERROR(IF(OR(A8="",F8="",G8=""),"",ROUND(F8*G8+H8,2)),"")</f>
        <v/>
      </c>
      <c r="J8" s="12" t="str">
        <f>IF(A8="","",ROUND(SUMIFS('Оплаты'!$C$7:$C$506,'Оплаты'!$B$7:$B$506,SUBSTITUTE(SUBSTITUTE(SUBSTITUTE(A8,"~","~~"),"*","~*"),"?","~?"),'Оплаты'!$E$7:$E$506,"OK"),2))</f>
        <v/>
      </c>
      <c r="K8" s="12" t="str">
        <f>IF(I8="","",MAX(ROUND(I8-J8,2),0))</f>
        <v/>
      </c>
      <c r="L8" s="12" t="str">
        <f>IF(I8="","",MAX(ROUND(J8-I8,2),0))</f>
        <v/>
      </c>
      <c r="M8" s="13" t="str">
        <f>IF(A8="","",ROUND(SUMIFS('Отгрузки'!$C$7:$C$506,'Отгрузки'!$B$7:$B$506,SUBSTITUTE(SUBSTITUTE(SUBSTITUTE(A8,"~","~~"),"*","~*"),"?","~?"),'Отгрузки'!$F$7:$F$506,"OK"),3))</f>
        <v/>
      </c>
      <c r="N8" s="13" t="str">
        <f>IF(OR(A8="",F8=""),"",MAX(ROUND(F8-M8,3),0))</f>
        <v/>
      </c>
      <c r="O8" s="13" t="str">
        <f>IF(OR(A8="",F8=""),"",MAX(ROUND(M8-F8,3),0))</f>
        <v/>
      </c>
      <c r="P8" s="8" t="n"/>
      <c r="Q8" s="14" t="str">
        <f>IF(A8="","",IF(COUNTIF($A$7:$A$206,SUBSTITUTE(SUBSTITUTE(SUBSTITUTE(A8,"~","~~"),"*","~*"),"?","~?"))&lt;&gt;1,"Повтор номера",IF(OR(C8="",D8="",E8="",F8="",G8="",I8=""),"Заполните заказ",IF(OR(L8&gt;0,O8&gt;0),"Проверьте превышение",IF(AND(K8=0,N8=0),"Закрыт",IF(AND(N8&gt;0,P8&lt;&gt;"",P8&lt;TODAY()),"Срок отгрузки прошёл",IF(N8=0,"Ждём оплату",IF(K8=0,"К отгрузке","В работе"))))))))</f>
        <v/>
      </c>
    </row>
    <row r="9" ht="30" customHeight="1">
      <c r="A9" s="7" t="n"/>
      <c r="B9" s="8" t="n"/>
      <c r="C9" s="9" t="n"/>
      <c r="D9" s="9" t="n"/>
      <c r="E9" s="9" t="n"/>
      <c r="F9" s="10" t="n"/>
      <c r="G9" s="11" t="n"/>
      <c r="H9" s="11" t="n"/>
      <c r="I9" s="12" t="str">
        <f>IFERROR(IF(OR(A9="",F9="",G9=""),"",ROUND(F9*G9+H9,2)),"")</f>
        <v/>
      </c>
      <c r="J9" s="12" t="str">
        <f>IF(A9="","",ROUND(SUMIFS('Оплаты'!$C$7:$C$506,'Оплаты'!$B$7:$B$506,SUBSTITUTE(SUBSTITUTE(SUBSTITUTE(A9,"~","~~"),"*","~*"),"?","~?"),'Оплаты'!$E$7:$E$506,"OK"),2))</f>
        <v/>
      </c>
      <c r="K9" s="12" t="str">
        <f>IF(I9="","",MAX(ROUND(I9-J9,2),0))</f>
        <v/>
      </c>
      <c r="L9" s="12" t="str">
        <f>IF(I9="","",MAX(ROUND(J9-I9,2),0))</f>
        <v/>
      </c>
      <c r="M9" s="13" t="str">
        <f>IF(A9="","",ROUND(SUMIFS('Отгрузки'!$C$7:$C$506,'Отгрузки'!$B$7:$B$506,SUBSTITUTE(SUBSTITUTE(SUBSTITUTE(A9,"~","~~"),"*","~*"),"?","~?"),'Отгрузки'!$F$7:$F$506,"OK"),3))</f>
        <v/>
      </c>
      <c r="N9" s="13" t="str">
        <f>IF(OR(A9="",F9=""),"",MAX(ROUND(F9-M9,3),0))</f>
        <v/>
      </c>
      <c r="O9" s="13" t="str">
        <f>IF(OR(A9="",F9=""),"",MAX(ROUND(M9-F9,3),0))</f>
        <v/>
      </c>
      <c r="P9" s="8" t="n"/>
      <c r="Q9" s="14" t="str">
        <f>IF(A9="","",IF(COUNTIF($A$7:$A$206,SUBSTITUTE(SUBSTITUTE(SUBSTITUTE(A9,"~","~~"),"*","~*"),"?","~?"))&lt;&gt;1,"Повтор номера",IF(OR(C9="",D9="",E9="",F9="",G9="",I9=""),"Заполните заказ",IF(OR(L9&gt;0,O9&gt;0),"Проверьте превышение",IF(AND(K9=0,N9=0),"Закрыт",IF(AND(N9&gt;0,P9&lt;&gt;"",P9&lt;TODAY()),"Срок отгрузки прошёл",IF(N9=0,"Ждём оплату",IF(K9=0,"К отгрузке","В работе"))))))))</f>
        <v/>
      </c>
    </row>
    <row r="10" ht="30" customHeight="1">
      <c r="A10" s="7" t="n"/>
      <c r="B10" s="8" t="n"/>
      <c r="C10" s="9" t="n"/>
      <c r="D10" s="9" t="n"/>
      <c r="E10" s="9" t="n"/>
      <c r="F10" s="10" t="n"/>
      <c r="G10" s="11" t="n"/>
      <c r="H10" s="11" t="n"/>
      <c r="I10" s="12" t="str">
        <f>IFERROR(IF(OR(A10="",F10="",G10=""),"",ROUND(F10*G10+H10,2)),"")</f>
        <v/>
      </c>
      <c r="J10" s="12" t="str">
        <f>IF(A10="","",ROUND(SUMIFS('Оплаты'!$C$7:$C$506,'Оплаты'!$B$7:$B$506,SUBSTITUTE(SUBSTITUTE(SUBSTITUTE(A10,"~","~~"),"*","~*"),"?","~?"),'Оплаты'!$E$7:$E$506,"OK"),2))</f>
        <v/>
      </c>
      <c r="K10" s="12" t="str">
        <f>IF(I10="","",MAX(ROUND(I10-J10,2),0))</f>
        <v/>
      </c>
      <c r="L10" s="12" t="str">
        <f>IF(I10="","",MAX(ROUND(J10-I10,2),0))</f>
        <v/>
      </c>
      <c r="M10" s="13" t="str">
        <f>IF(A10="","",ROUND(SUMIFS('Отгрузки'!$C$7:$C$506,'Отгрузки'!$B$7:$B$506,SUBSTITUTE(SUBSTITUTE(SUBSTITUTE(A10,"~","~~"),"*","~*"),"?","~?"),'Отгрузки'!$F$7:$F$506,"OK"),3))</f>
        <v/>
      </c>
      <c r="N10" s="13" t="str">
        <f>IF(OR(A10="",F10=""),"",MAX(ROUND(F10-M10,3),0))</f>
        <v/>
      </c>
      <c r="O10" s="13" t="str">
        <f>IF(OR(A10="",F10=""),"",MAX(ROUND(M10-F10,3),0))</f>
        <v/>
      </c>
      <c r="P10" s="8" t="n"/>
      <c r="Q10" s="14" t="str">
        <f>IF(A10="","",IF(COUNTIF($A$7:$A$206,SUBSTITUTE(SUBSTITUTE(SUBSTITUTE(A10,"~","~~"),"*","~*"),"?","~?"))&lt;&gt;1,"Повтор номера",IF(OR(C10="",D10="",E10="",F10="",G10="",I10=""),"Заполните заказ",IF(OR(L10&gt;0,O10&gt;0),"Проверьте превышение",IF(AND(K10=0,N10=0),"Закрыт",IF(AND(N10&gt;0,P10&lt;&gt;"",P10&lt;TODAY()),"Срок отгрузки прошёл",IF(N10=0,"Ждём оплату",IF(K10=0,"К отгрузке","В работе"))))))))</f>
        <v/>
      </c>
    </row>
    <row r="11" ht="30" customHeight="1">
      <c r="A11" s="7" t="n"/>
      <c r="B11" s="8" t="n"/>
      <c r="C11" s="9" t="n"/>
      <c r="D11" s="9" t="n"/>
      <c r="E11" s="9" t="n"/>
      <c r="F11" s="10" t="n"/>
      <c r="G11" s="11" t="n"/>
      <c r="H11" s="11" t="n"/>
      <c r="I11" s="12" t="str">
        <f>IFERROR(IF(OR(A11="",F11="",G11=""),"",ROUND(F11*G11+H11,2)),"")</f>
        <v/>
      </c>
      <c r="J11" s="12" t="str">
        <f>IF(A11="","",ROUND(SUMIFS('Оплаты'!$C$7:$C$506,'Оплаты'!$B$7:$B$506,SUBSTITUTE(SUBSTITUTE(SUBSTITUTE(A11,"~","~~"),"*","~*"),"?","~?"),'Оплаты'!$E$7:$E$506,"OK"),2))</f>
        <v/>
      </c>
      <c r="K11" s="12" t="str">
        <f>IF(I11="","",MAX(ROUND(I11-J11,2),0))</f>
        <v/>
      </c>
      <c r="L11" s="12" t="str">
        <f>IF(I11="","",MAX(ROUND(J11-I11,2),0))</f>
        <v/>
      </c>
      <c r="M11" s="13" t="str">
        <f>IF(A11="","",ROUND(SUMIFS('Отгрузки'!$C$7:$C$506,'Отгрузки'!$B$7:$B$506,SUBSTITUTE(SUBSTITUTE(SUBSTITUTE(A11,"~","~~"),"*","~*"),"?","~?"),'Отгрузки'!$F$7:$F$506,"OK"),3))</f>
        <v/>
      </c>
      <c r="N11" s="13" t="str">
        <f>IF(OR(A11="",F11=""),"",MAX(ROUND(F11-M11,3),0))</f>
        <v/>
      </c>
      <c r="O11" s="13" t="str">
        <f>IF(OR(A11="",F11=""),"",MAX(ROUND(M11-F11,3),0))</f>
        <v/>
      </c>
      <c r="P11" s="8" t="n"/>
      <c r="Q11" s="14" t="str">
        <f>IF(A11="","",IF(COUNTIF($A$7:$A$206,SUBSTITUTE(SUBSTITUTE(SUBSTITUTE(A11,"~","~~"),"*","~*"),"?","~?"))&lt;&gt;1,"Повтор номера",IF(OR(C11="",D11="",E11="",F11="",G11="",I11=""),"Заполните заказ",IF(OR(L11&gt;0,O11&gt;0),"Проверьте превышение",IF(AND(K11=0,N11=0),"Закрыт",IF(AND(N11&gt;0,P11&lt;&gt;"",P11&lt;TODAY()),"Срок отгрузки прошёл",IF(N11=0,"Ждём оплату",IF(K11=0,"К отгрузке","В работе"))))))))</f>
        <v/>
      </c>
    </row>
    <row r="12" ht="30" customHeight="1">
      <c r="A12" s="7" t="n"/>
      <c r="B12" s="8" t="n"/>
      <c r="C12" s="9" t="n"/>
      <c r="D12" s="9" t="n"/>
      <c r="E12" s="9" t="n"/>
      <c r="F12" s="10" t="n"/>
      <c r="G12" s="11" t="n"/>
      <c r="H12" s="11" t="n"/>
      <c r="I12" s="12" t="str">
        <f>IFERROR(IF(OR(A12="",F12="",G12=""),"",ROUND(F12*G12+H12,2)),"")</f>
        <v/>
      </c>
      <c r="J12" s="12" t="str">
        <f>IF(A12="","",ROUND(SUMIFS('Оплаты'!$C$7:$C$506,'Оплаты'!$B$7:$B$506,SUBSTITUTE(SUBSTITUTE(SUBSTITUTE(A12,"~","~~"),"*","~*"),"?","~?"),'Оплаты'!$E$7:$E$506,"OK"),2))</f>
        <v/>
      </c>
      <c r="K12" s="12" t="str">
        <f>IF(I12="","",MAX(ROUND(I12-J12,2),0))</f>
        <v/>
      </c>
      <c r="L12" s="12" t="str">
        <f>IF(I12="","",MAX(ROUND(J12-I12,2),0))</f>
        <v/>
      </c>
      <c r="M12" s="13" t="str">
        <f>IF(A12="","",ROUND(SUMIFS('Отгрузки'!$C$7:$C$506,'Отгрузки'!$B$7:$B$506,SUBSTITUTE(SUBSTITUTE(SUBSTITUTE(A12,"~","~~"),"*","~*"),"?","~?"),'Отгрузки'!$F$7:$F$506,"OK"),3))</f>
        <v/>
      </c>
      <c r="N12" s="13" t="str">
        <f>IF(OR(A12="",F12=""),"",MAX(ROUND(F12-M12,3),0))</f>
        <v/>
      </c>
      <c r="O12" s="13" t="str">
        <f>IF(OR(A12="",F12=""),"",MAX(ROUND(M12-F12,3),0))</f>
        <v/>
      </c>
      <c r="P12" s="8" t="n"/>
      <c r="Q12" s="14" t="str">
        <f>IF(A12="","",IF(COUNTIF($A$7:$A$206,SUBSTITUTE(SUBSTITUTE(SUBSTITUTE(A12,"~","~~"),"*","~*"),"?","~?"))&lt;&gt;1,"Повтор номера",IF(OR(C12="",D12="",E12="",F12="",G12="",I12=""),"Заполните заказ",IF(OR(L12&gt;0,O12&gt;0),"Проверьте превышение",IF(AND(K12=0,N12=0),"Закрыт",IF(AND(N12&gt;0,P12&lt;&gt;"",P12&lt;TODAY()),"Срок отгрузки прошёл",IF(N12=0,"Ждём оплату",IF(K12=0,"К отгрузке","В работе"))))))))</f>
        <v/>
      </c>
    </row>
    <row r="13" ht="30" customHeight="1">
      <c r="A13" s="7" t="n"/>
      <c r="B13" s="8" t="n"/>
      <c r="C13" s="9" t="n"/>
      <c r="D13" s="9" t="n"/>
      <c r="E13" s="9" t="n"/>
      <c r="F13" s="10" t="n"/>
      <c r="G13" s="11" t="n"/>
      <c r="H13" s="11" t="n"/>
      <c r="I13" s="12" t="str">
        <f>IFERROR(IF(OR(A13="",F13="",G13=""),"",ROUND(F13*G13+H13,2)),"")</f>
        <v/>
      </c>
      <c r="J13" s="12" t="str">
        <f>IF(A13="","",ROUND(SUMIFS('Оплаты'!$C$7:$C$506,'Оплаты'!$B$7:$B$506,SUBSTITUTE(SUBSTITUTE(SUBSTITUTE(A13,"~","~~"),"*","~*"),"?","~?"),'Оплаты'!$E$7:$E$506,"OK"),2))</f>
        <v/>
      </c>
      <c r="K13" s="12" t="str">
        <f>IF(I13="","",MAX(ROUND(I13-J13,2),0))</f>
        <v/>
      </c>
      <c r="L13" s="12" t="str">
        <f>IF(I13="","",MAX(ROUND(J13-I13,2),0))</f>
        <v/>
      </c>
      <c r="M13" s="13" t="str">
        <f>IF(A13="","",ROUND(SUMIFS('Отгрузки'!$C$7:$C$506,'Отгрузки'!$B$7:$B$506,SUBSTITUTE(SUBSTITUTE(SUBSTITUTE(A13,"~","~~"),"*","~*"),"?","~?"),'Отгрузки'!$F$7:$F$506,"OK"),3))</f>
        <v/>
      </c>
      <c r="N13" s="13" t="str">
        <f>IF(OR(A13="",F13=""),"",MAX(ROUND(F13-M13,3),0))</f>
        <v/>
      </c>
      <c r="O13" s="13" t="str">
        <f>IF(OR(A13="",F13=""),"",MAX(ROUND(M13-F13,3),0))</f>
        <v/>
      </c>
      <c r="P13" s="8" t="n"/>
      <c r="Q13" s="14" t="str">
        <f>IF(A13="","",IF(COUNTIF($A$7:$A$206,SUBSTITUTE(SUBSTITUTE(SUBSTITUTE(A13,"~","~~"),"*","~*"),"?","~?"))&lt;&gt;1,"Повтор номера",IF(OR(C13="",D13="",E13="",F13="",G13="",I13=""),"Заполните заказ",IF(OR(L13&gt;0,O13&gt;0),"Проверьте превышение",IF(AND(K13=0,N13=0),"Закрыт",IF(AND(N13&gt;0,P13&lt;&gt;"",P13&lt;TODAY()),"Срок отгрузки прошёл",IF(N13=0,"Ждём оплату",IF(K13=0,"К отгрузке","В работе"))))))))</f>
        <v/>
      </c>
    </row>
    <row r="14" ht="30" customHeight="1">
      <c r="A14" s="7" t="n"/>
      <c r="B14" s="8" t="n"/>
      <c r="C14" s="9" t="n"/>
      <c r="D14" s="9" t="n"/>
      <c r="E14" s="9" t="n"/>
      <c r="F14" s="10" t="n"/>
      <c r="G14" s="11" t="n"/>
      <c r="H14" s="11" t="n"/>
      <c r="I14" s="12" t="str">
        <f>IFERROR(IF(OR(A14="",F14="",G14=""),"",ROUND(F14*G14+H14,2)),"")</f>
        <v/>
      </c>
      <c r="J14" s="12" t="str">
        <f>IF(A14="","",ROUND(SUMIFS('Оплаты'!$C$7:$C$506,'Оплаты'!$B$7:$B$506,SUBSTITUTE(SUBSTITUTE(SUBSTITUTE(A14,"~","~~"),"*","~*"),"?","~?"),'Оплаты'!$E$7:$E$506,"OK"),2))</f>
        <v/>
      </c>
      <c r="K14" s="12" t="str">
        <f>IF(I14="","",MAX(ROUND(I14-J14,2),0))</f>
        <v/>
      </c>
      <c r="L14" s="12" t="str">
        <f>IF(I14="","",MAX(ROUND(J14-I14,2),0))</f>
        <v/>
      </c>
      <c r="M14" s="13" t="str">
        <f>IF(A14="","",ROUND(SUMIFS('Отгрузки'!$C$7:$C$506,'Отгрузки'!$B$7:$B$506,SUBSTITUTE(SUBSTITUTE(SUBSTITUTE(A14,"~","~~"),"*","~*"),"?","~?"),'Отгрузки'!$F$7:$F$506,"OK"),3))</f>
        <v/>
      </c>
      <c r="N14" s="13" t="str">
        <f>IF(OR(A14="",F14=""),"",MAX(ROUND(F14-M14,3),0))</f>
        <v/>
      </c>
      <c r="O14" s="13" t="str">
        <f>IF(OR(A14="",F14=""),"",MAX(ROUND(M14-F14,3),0))</f>
        <v/>
      </c>
      <c r="P14" s="8" t="n"/>
      <c r="Q14" s="14" t="str">
        <f>IF(A14="","",IF(COUNTIF($A$7:$A$206,SUBSTITUTE(SUBSTITUTE(SUBSTITUTE(A14,"~","~~"),"*","~*"),"?","~?"))&lt;&gt;1,"Повтор номера",IF(OR(C14="",D14="",E14="",F14="",G14="",I14=""),"Заполните заказ",IF(OR(L14&gt;0,O14&gt;0),"Проверьте превышение",IF(AND(K14=0,N14=0),"Закрыт",IF(AND(N14&gt;0,P14&lt;&gt;"",P14&lt;TODAY()),"Срок отгрузки прошёл",IF(N14=0,"Ждём оплату",IF(K14=0,"К отгрузке","В работе"))))))))</f>
        <v/>
      </c>
    </row>
    <row r="15" ht="30" customHeight="1">
      <c r="A15" s="7" t="n"/>
      <c r="B15" s="8" t="n"/>
      <c r="C15" s="9" t="n"/>
      <c r="D15" s="9" t="n"/>
      <c r="E15" s="9" t="n"/>
      <c r="F15" s="10" t="n"/>
      <c r="G15" s="11" t="n"/>
      <c r="H15" s="11" t="n"/>
      <c r="I15" s="12" t="str">
        <f>IFERROR(IF(OR(A15="",F15="",G15=""),"",ROUND(F15*G15+H15,2)),"")</f>
        <v/>
      </c>
      <c r="J15" s="12" t="str">
        <f>IF(A15="","",ROUND(SUMIFS('Оплаты'!$C$7:$C$506,'Оплаты'!$B$7:$B$506,SUBSTITUTE(SUBSTITUTE(SUBSTITUTE(A15,"~","~~"),"*","~*"),"?","~?"),'Оплаты'!$E$7:$E$506,"OK"),2))</f>
        <v/>
      </c>
      <c r="K15" s="12" t="str">
        <f>IF(I15="","",MAX(ROUND(I15-J15,2),0))</f>
        <v/>
      </c>
      <c r="L15" s="12" t="str">
        <f>IF(I15="","",MAX(ROUND(J15-I15,2),0))</f>
        <v/>
      </c>
      <c r="M15" s="13" t="str">
        <f>IF(A15="","",ROUND(SUMIFS('Отгрузки'!$C$7:$C$506,'Отгрузки'!$B$7:$B$506,SUBSTITUTE(SUBSTITUTE(SUBSTITUTE(A15,"~","~~"),"*","~*"),"?","~?"),'Отгрузки'!$F$7:$F$506,"OK"),3))</f>
        <v/>
      </c>
      <c r="N15" s="13" t="str">
        <f>IF(OR(A15="",F15=""),"",MAX(ROUND(F15-M15,3),0))</f>
        <v/>
      </c>
      <c r="O15" s="13" t="str">
        <f>IF(OR(A15="",F15=""),"",MAX(ROUND(M15-F15,3),0))</f>
        <v/>
      </c>
      <c r="P15" s="8" t="n"/>
      <c r="Q15" s="14" t="str">
        <f>IF(A15="","",IF(COUNTIF($A$7:$A$206,SUBSTITUTE(SUBSTITUTE(SUBSTITUTE(A15,"~","~~"),"*","~*"),"?","~?"))&lt;&gt;1,"Повтор номера",IF(OR(C15="",D15="",E15="",F15="",G15="",I15=""),"Заполните заказ",IF(OR(L15&gt;0,O15&gt;0),"Проверьте превышение",IF(AND(K15=0,N15=0),"Закрыт",IF(AND(N15&gt;0,P15&lt;&gt;"",P15&lt;TODAY()),"Срок отгрузки прошёл",IF(N15=0,"Ждём оплату",IF(K15=0,"К отгрузке","В работе"))))))))</f>
        <v/>
      </c>
    </row>
    <row r="16" ht="30" customHeight="1">
      <c r="A16" s="7" t="n"/>
      <c r="B16" s="8" t="n"/>
      <c r="C16" s="9" t="n"/>
      <c r="D16" s="9" t="n"/>
      <c r="E16" s="9" t="n"/>
      <c r="F16" s="10" t="n"/>
      <c r="G16" s="11" t="n"/>
      <c r="H16" s="11" t="n"/>
      <c r="I16" s="12" t="str">
        <f>IFERROR(IF(OR(A16="",F16="",G16=""),"",ROUND(F16*G16+H16,2)),"")</f>
        <v/>
      </c>
      <c r="J16" s="12" t="str">
        <f>IF(A16="","",ROUND(SUMIFS('Оплаты'!$C$7:$C$506,'Оплаты'!$B$7:$B$506,SUBSTITUTE(SUBSTITUTE(SUBSTITUTE(A16,"~","~~"),"*","~*"),"?","~?"),'Оплаты'!$E$7:$E$506,"OK"),2))</f>
        <v/>
      </c>
      <c r="K16" s="12" t="str">
        <f>IF(I16="","",MAX(ROUND(I16-J16,2),0))</f>
        <v/>
      </c>
      <c r="L16" s="12" t="str">
        <f>IF(I16="","",MAX(ROUND(J16-I16,2),0))</f>
        <v/>
      </c>
      <c r="M16" s="13" t="str">
        <f>IF(A16="","",ROUND(SUMIFS('Отгрузки'!$C$7:$C$506,'Отгрузки'!$B$7:$B$506,SUBSTITUTE(SUBSTITUTE(SUBSTITUTE(A16,"~","~~"),"*","~*"),"?","~?"),'Отгрузки'!$F$7:$F$506,"OK"),3))</f>
        <v/>
      </c>
      <c r="N16" s="13" t="str">
        <f>IF(OR(A16="",F16=""),"",MAX(ROUND(F16-M16,3),0))</f>
        <v/>
      </c>
      <c r="O16" s="13" t="str">
        <f>IF(OR(A16="",F16=""),"",MAX(ROUND(M16-F16,3),0))</f>
        <v/>
      </c>
      <c r="P16" s="8" t="n"/>
      <c r="Q16" s="14" t="str">
        <f>IF(A16="","",IF(COUNTIF($A$7:$A$206,SUBSTITUTE(SUBSTITUTE(SUBSTITUTE(A16,"~","~~"),"*","~*"),"?","~?"))&lt;&gt;1,"Повтор номера",IF(OR(C16="",D16="",E16="",F16="",G16="",I16=""),"Заполните заказ",IF(OR(L16&gt;0,O16&gt;0),"Проверьте превышение",IF(AND(K16=0,N16=0),"Закрыт",IF(AND(N16&gt;0,P16&lt;&gt;"",P16&lt;TODAY()),"Срок отгрузки прошёл",IF(N16=0,"Ждём оплату",IF(K16=0,"К отгрузке","В работе"))))))))</f>
        <v/>
      </c>
    </row>
    <row r="17" ht="30" customHeight="1">
      <c r="A17" s="7" t="n"/>
      <c r="B17" s="8" t="n"/>
      <c r="C17" s="9" t="n"/>
      <c r="D17" s="9" t="n"/>
      <c r="E17" s="9" t="n"/>
      <c r="F17" s="10" t="n"/>
      <c r="G17" s="11" t="n"/>
      <c r="H17" s="11" t="n"/>
      <c r="I17" s="12" t="str">
        <f>IFERROR(IF(OR(A17="",F17="",G17=""),"",ROUND(F17*G17+H17,2)),"")</f>
        <v/>
      </c>
      <c r="J17" s="12" t="str">
        <f>IF(A17="","",ROUND(SUMIFS('Оплаты'!$C$7:$C$506,'Оплаты'!$B$7:$B$506,SUBSTITUTE(SUBSTITUTE(SUBSTITUTE(A17,"~","~~"),"*","~*"),"?","~?"),'Оплаты'!$E$7:$E$506,"OK"),2))</f>
        <v/>
      </c>
      <c r="K17" s="12" t="str">
        <f>IF(I17="","",MAX(ROUND(I17-J17,2),0))</f>
        <v/>
      </c>
      <c r="L17" s="12" t="str">
        <f>IF(I17="","",MAX(ROUND(J17-I17,2),0))</f>
        <v/>
      </c>
      <c r="M17" s="13" t="str">
        <f>IF(A17="","",ROUND(SUMIFS('Отгрузки'!$C$7:$C$506,'Отгрузки'!$B$7:$B$506,SUBSTITUTE(SUBSTITUTE(SUBSTITUTE(A17,"~","~~"),"*","~*"),"?","~?"),'Отгрузки'!$F$7:$F$506,"OK"),3))</f>
        <v/>
      </c>
      <c r="N17" s="13" t="str">
        <f>IF(OR(A17="",F17=""),"",MAX(ROUND(F17-M17,3),0))</f>
        <v/>
      </c>
      <c r="O17" s="13" t="str">
        <f>IF(OR(A17="",F17=""),"",MAX(ROUND(M17-F17,3),0))</f>
        <v/>
      </c>
      <c r="P17" s="8" t="n"/>
      <c r="Q17" s="14" t="str">
        <f>IF(A17="","",IF(COUNTIF($A$7:$A$206,SUBSTITUTE(SUBSTITUTE(SUBSTITUTE(A17,"~","~~"),"*","~*"),"?","~?"))&lt;&gt;1,"Повтор номера",IF(OR(C17="",D17="",E17="",F17="",G17="",I17=""),"Заполните заказ",IF(OR(L17&gt;0,O17&gt;0),"Проверьте превышение",IF(AND(K17=0,N17=0),"Закрыт",IF(AND(N17&gt;0,P17&lt;&gt;"",P17&lt;TODAY()),"Срок отгрузки прошёл",IF(N17=0,"Ждём оплату",IF(K17=0,"К отгрузке","В работе"))))))))</f>
        <v/>
      </c>
    </row>
    <row r="18" ht="30" customHeight="1">
      <c r="A18" s="7" t="n"/>
      <c r="B18" s="8" t="n"/>
      <c r="C18" s="9" t="n"/>
      <c r="D18" s="9" t="n"/>
      <c r="E18" s="9" t="n"/>
      <c r="F18" s="10" t="n"/>
      <c r="G18" s="11" t="n"/>
      <c r="H18" s="11" t="n"/>
      <c r="I18" s="12" t="str">
        <f>IFERROR(IF(OR(A18="",F18="",G18=""),"",ROUND(F18*G18+H18,2)),"")</f>
        <v/>
      </c>
      <c r="J18" s="12" t="str">
        <f>IF(A18="","",ROUND(SUMIFS('Оплаты'!$C$7:$C$506,'Оплаты'!$B$7:$B$506,SUBSTITUTE(SUBSTITUTE(SUBSTITUTE(A18,"~","~~"),"*","~*"),"?","~?"),'Оплаты'!$E$7:$E$506,"OK"),2))</f>
        <v/>
      </c>
      <c r="K18" s="12" t="str">
        <f>IF(I18="","",MAX(ROUND(I18-J18,2),0))</f>
        <v/>
      </c>
      <c r="L18" s="12" t="str">
        <f>IF(I18="","",MAX(ROUND(J18-I18,2),0))</f>
        <v/>
      </c>
      <c r="M18" s="13" t="str">
        <f>IF(A18="","",ROUND(SUMIFS('Отгрузки'!$C$7:$C$506,'Отгрузки'!$B$7:$B$506,SUBSTITUTE(SUBSTITUTE(SUBSTITUTE(A18,"~","~~"),"*","~*"),"?","~?"),'Отгрузки'!$F$7:$F$506,"OK"),3))</f>
        <v/>
      </c>
      <c r="N18" s="13" t="str">
        <f>IF(OR(A18="",F18=""),"",MAX(ROUND(F18-M18,3),0))</f>
        <v/>
      </c>
      <c r="O18" s="13" t="str">
        <f>IF(OR(A18="",F18=""),"",MAX(ROUND(M18-F18,3),0))</f>
        <v/>
      </c>
      <c r="P18" s="8" t="n"/>
      <c r="Q18" s="14" t="str">
        <f>IF(A18="","",IF(COUNTIF($A$7:$A$206,SUBSTITUTE(SUBSTITUTE(SUBSTITUTE(A18,"~","~~"),"*","~*"),"?","~?"))&lt;&gt;1,"Повтор номера",IF(OR(C18="",D18="",E18="",F18="",G18="",I18=""),"Заполните заказ",IF(OR(L18&gt;0,O18&gt;0),"Проверьте превышение",IF(AND(K18=0,N18=0),"Закрыт",IF(AND(N18&gt;0,P18&lt;&gt;"",P18&lt;TODAY()),"Срок отгрузки прошёл",IF(N18=0,"Ждём оплату",IF(K18=0,"К отгрузке","В работе"))))))))</f>
        <v/>
      </c>
    </row>
    <row r="19" ht="30" customHeight="1">
      <c r="A19" s="7" t="n"/>
      <c r="B19" s="8" t="n"/>
      <c r="C19" s="9" t="n"/>
      <c r="D19" s="9" t="n"/>
      <c r="E19" s="9" t="n"/>
      <c r="F19" s="10" t="n"/>
      <c r="G19" s="11" t="n"/>
      <c r="H19" s="11" t="n"/>
      <c r="I19" s="12" t="str">
        <f>IFERROR(IF(OR(A19="",F19="",G19=""),"",ROUND(F19*G19+H19,2)),"")</f>
        <v/>
      </c>
      <c r="J19" s="12" t="str">
        <f>IF(A19="","",ROUND(SUMIFS('Оплаты'!$C$7:$C$506,'Оплаты'!$B$7:$B$506,SUBSTITUTE(SUBSTITUTE(SUBSTITUTE(A19,"~","~~"),"*","~*"),"?","~?"),'Оплаты'!$E$7:$E$506,"OK"),2))</f>
        <v/>
      </c>
      <c r="K19" s="12" t="str">
        <f>IF(I19="","",MAX(ROUND(I19-J19,2),0))</f>
        <v/>
      </c>
      <c r="L19" s="12" t="str">
        <f>IF(I19="","",MAX(ROUND(J19-I19,2),0))</f>
        <v/>
      </c>
      <c r="M19" s="13" t="str">
        <f>IF(A19="","",ROUND(SUMIFS('Отгрузки'!$C$7:$C$506,'Отгрузки'!$B$7:$B$506,SUBSTITUTE(SUBSTITUTE(SUBSTITUTE(A19,"~","~~"),"*","~*"),"?","~?"),'Отгрузки'!$F$7:$F$506,"OK"),3))</f>
        <v/>
      </c>
      <c r="N19" s="13" t="str">
        <f>IF(OR(A19="",F19=""),"",MAX(ROUND(F19-M19,3),0))</f>
        <v/>
      </c>
      <c r="O19" s="13" t="str">
        <f>IF(OR(A19="",F19=""),"",MAX(ROUND(M19-F19,3),0))</f>
        <v/>
      </c>
      <c r="P19" s="8" t="n"/>
      <c r="Q19" s="14" t="str">
        <f>IF(A19="","",IF(COUNTIF($A$7:$A$206,SUBSTITUTE(SUBSTITUTE(SUBSTITUTE(A19,"~","~~"),"*","~*"),"?","~?"))&lt;&gt;1,"Повтор номера",IF(OR(C19="",D19="",E19="",F19="",G19="",I19=""),"Заполните заказ",IF(OR(L19&gt;0,O19&gt;0),"Проверьте превышение",IF(AND(K19=0,N19=0),"Закрыт",IF(AND(N19&gt;0,P19&lt;&gt;"",P19&lt;TODAY()),"Срок отгрузки прошёл",IF(N19=0,"Ждём оплату",IF(K19=0,"К отгрузке","В работе"))))))))</f>
        <v/>
      </c>
    </row>
    <row r="20" ht="30" customHeight="1">
      <c r="A20" s="7" t="n"/>
      <c r="B20" s="8" t="n"/>
      <c r="C20" s="9" t="n"/>
      <c r="D20" s="9" t="n"/>
      <c r="E20" s="9" t="n"/>
      <c r="F20" s="10" t="n"/>
      <c r="G20" s="11" t="n"/>
      <c r="H20" s="11" t="n"/>
      <c r="I20" s="12" t="str">
        <f>IFERROR(IF(OR(A20="",F20="",G20=""),"",ROUND(F20*G20+H20,2)),"")</f>
        <v/>
      </c>
      <c r="J20" s="12" t="str">
        <f>IF(A20="","",ROUND(SUMIFS('Оплаты'!$C$7:$C$506,'Оплаты'!$B$7:$B$506,SUBSTITUTE(SUBSTITUTE(SUBSTITUTE(A20,"~","~~"),"*","~*"),"?","~?"),'Оплаты'!$E$7:$E$506,"OK"),2))</f>
        <v/>
      </c>
      <c r="K20" s="12" t="str">
        <f>IF(I20="","",MAX(ROUND(I20-J20,2),0))</f>
        <v/>
      </c>
      <c r="L20" s="12" t="str">
        <f>IF(I20="","",MAX(ROUND(J20-I20,2),0))</f>
        <v/>
      </c>
      <c r="M20" s="13" t="str">
        <f>IF(A20="","",ROUND(SUMIFS('Отгрузки'!$C$7:$C$506,'Отгрузки'!$B$7:$B$506,SUBSTITUTE(SUBSTITUTE(SUBSTITUTE(A20,"~","~~"),"*","~*"),"?","~?"),'Отгрузки'!$F$7:$F$506,"OK"),3))</f>
        <v/>
      </c>
      <c r="N20" s="13" t="str">
        <f>IF(OR(A20="",F20=""),"",MAX(ROUND(F20-M20,3),0))</f>
        <v/>
      </c>
      <c r="O20" s="13" t="str">
        <f>IF(OR(A20="",F20=""),"",MAX(ROUND(M20-F20,3),0))</f>
        <v/>
      </c>
      <c r="P20" s="8" t="n"/>
      <c r="Q20" s="14" t="str">
        <f>IF(A20="","",IF(COUNTIF($A$7:$A$206,SUBSTITUTE(SUBSTITUTE(SUBSTITUTE(A20,"~","~~"),"*","~*"),"?","~?"))&lt;&gt;1,"Повтор номера",IF(OR(C20="",D20="",E20="",F20="",G20="",I20=""),"Заполните заказ",IF(OR(L20&gt;0,O20&gt;0),"Проверьте превышение",IF(AND(K20=0,N20=0),"Закрыт",IF(AND(N20&gt;0,P20&lt;&gt;"",P20&lt;TODAY()),"Срок отгрузки прошёл",IF(N20=0,"Ждём оплату",IF(K20=0,"К отгрузке","В работе"))))))))</f>
        <v/>
      </c>
    </row>
    <row r="21" ht="30" customHeight="1">
      <c r="A21" s="7" t="n"/>
      <c r="B21" s="8" t="n"/>
      <c r="C21" s="9" t="n"/>
      <c r="D21" s="9" t="n"/>
      <c r="E21" s="9" t="n"/>
      <c r="F21" s="10" t="n"/>
      <c r="G21" s="11" t="n"/>
      <c r="H21" s="11" t="n"/>
      <c r="I21" s="12" t="str">
        <f>IFERROR(IF(OR(A21="",F21="",G21=""),"",ROUND(F21*G21+H21,2)),"")</f>
        <v/>
      </c>
      <c r="J21" s="12" t="str">
        <f>IF(A21="","",ROUND(SUMIFS('Оплаты'!$C$7:$C$506,'Оплаты'!$B$7:$B$506,SUBSTITUTE(SUBSTITUTE(SUBSTITUTE(A21,"~","~~"),"*","~*"),"?","~?"),'Оплаты'!$E$7:$E$506,"OK"),2))</f>
        <v/>
      </c>
      <c r="K21" s="12" t="str">
        <f>IF(I21="","",MAX(ROUND(I21-J21,2),0))</f>
        <v/>
      </c>
      <c r="L21" s="12" t="str">
        <f>IF(I21="","",MAX(ROUND(J21-I21,2),0))</f>
        <v/>
      </c>
      <c r="M21" s="13" t="str">
        <f>IF(A21="","",ROUND(SUMIFS('Отгрузки'!$C$7:$C$506,'Отгрузки'!$B$7:$B$506,SUBSTITUTE(SUBSTITUTE(SUBSTITUTE(A21,"~","~~"),"*","~*"),"?","~?"),'Отгрузки'!$F$7:$F$506,"OK"),3))</f>
        <v/>
      </c>
      <c r="N21" s="13" t="str">
        <f>IF(OR(A21="",F21=""),"",MAX(ROUND(F21-M21,3),0))</f>
        <v/>
      </c>
      <c r="O21" s="13" t="str">
        <f>IF(OR(A21="",F21=""),"",MAX(ROUND(M21-F21,3),0))</f>
        <v/>
      </c>
      <c r="P21" s="8" t="n"/>
      <c r="Q21" s="14" t="str">
        <f>IF(A21="","",IF(COUNTIF($A$7:$A$206,SUBSTITUTE(SUBSTITUTE(SUBSTITUTE(A21,"~","~~"),"*","~*"),"?","~?"))&lt;&gt;1,"Повтор номера",IF(OR(C21="",D21="",E21="",F21="",G21="",I21=""),"Заполните заказ",IF(OR(L21&gt;0,O21&gt;0),"Проверьте превышение",IF(AND(K21=0,N21=0),"Закрыт",IF(AND(N21&gt;0,P21&lt;&gt;"",P21&lt;TODAY()),"Срок отгрузки прошёл",IF(N21=0,"Ждём оплату",IF(K21=0,"К отгрузке","В работе"))))))))</f>
        <v/>
      </c>
    </row>
    <row r="22" ht="30" customHeight="1">
      <c r="A22" s="7" t="n"/>
      <c r="B22" s="8" t="n"/>
      <c r="C22" s="9" t="n"/>
      <c r="D22" s="9" t="n"/>
      <c r="E22" s="9" t="n"/>
      <c r="F22" s="10" t="n"/>
      <c r="G22" s="11" t="n"/>
      <c r="H22" s="11" t="n"/>
      <c r="I22" s="12" t="str">
        <f>IFERROR(IF(OR(A22="",F22="",G22=""),"",ROUND(F22*G22+H22,2)),"")</f>
        <v/>
      </c>
      <c r="J22" s="12" t="str">
        <f>IF(A22="","",ROUND(SUMIFS('Оплаты'!$C$7:$C$506,'Оплаты'!$B$7:$B$506,SUBSTITUTE(SUBSTITUTE(SUBSTITUTE(A22,"~","~~"),"*","~*"),"?","~?"),'Оплаты'!$E$7:$E$506,"OK"),2))</f>
        <v/>
      </c>
      <c r="K22" s="12" t="str">
        <f>IF(I22="","",MAX(ROUND(I22-J22,2),0))</f>
        <v/>
      </c>
      <c r="L22" s="12" t="str">
        <f>IF(I22="","",MAX(ROUND(J22-I22,2),0))</f>
        <v/>
      </c>
      <c r="M22" s="13" t="str">
        <f>IF(A22="","",ROUND(SUMIFS('Отгрузки'!$C$7:$C$506,'Отгрузки'!$B$7:$B$506,SUBSTITUTE(SUBSTITUTE(SUBSTITUTE(A22,"~","~~"),"*","~*"),"?","~?"),'Отгрузки'!$F$7:$F$506,"OK"),3))</f>
        <v/>
      </c>
      <c r="N22" s="13" t="str">
        <f>IF(OR(A22="",F22=""),"",MAX(ROUND(F22-M22,3),0))</f>
        <v/>
      </c>
      <c r="O22" s="13" t="str">
        <f>IF(OR(A22="",F22=""),"",MAX(ROUND(M22-F22,3),0))</f>
        <v/>
      </c>
      <c r="P22" s="8" t="n"/>
      <c r="Q22" s="14" t="str">
        <f>IF(A22="","",IF(COUNTIF($A$7:$A$206,SUBSTITUTE(SUBSTITUTE(SUBSTITUTE(A22,"~","~~"),"*","~*"),"?","~?"))&lt;&gt;1,"Повтор номера",IF(OR(C22="",D22="",E22="",F22="",G22="",I22=""),"Заполните заказ",IF(OR(L22&gt;0,O22&gt;0),"Проверьте превышение",IF(AND(K22=0,N22=0),"Закрыт",IF(AND(N22&gt;0,P22&lt;&gt;"",P22&lt;TODAY()),"Срок отгрузки прошёл",IF(N22=0,"Ждём оплату",IF(K22=0,"К отгрузке","В работе"))))))))</f>
        <v/>
      </c>
    </row>
    <row r="23" ht="30" customHeight="1">
      <c r="A23" s="7" t="n"/>
      <c r="B23" s="8" t="n"/>
      <c r="C23" s="9" t="n"/>
      <c r="D23" s="9" t="n"/>
      <c r="E23" s="9" t="n"/>
      <c r="F23" s="10" t="n"/>
      <c r="G23" s="11" t="n"/>
      <c r="H23" s="11" t="n"/>
      <c r="I23" s="12" t="str">
        <f>IFERROR(IF(OR(A23="",F23="",G23=""),"",ROUND(F23*G23+H23,2)),"")</f>
        <v/>
      </c>
      <c r="J23" s="12" t="str">
        <f>IF(A23="","",ROUND(SUMIFS('Оплаты'!$C$7:$C$506,'Оплаты'!$B$7:$B$506,SUBSTITUTE(SUBSTITUTE(SUBSTITUTE(A23,"~","~~"),"*","~*"),"?","~?"),'Оплаты'!$E$7:$E$506,"OK"),2))</f>
        <v/>
      </c>
      <c r="K23" s="12" t="str">
        <f>IF(I23="","",MAX(ROUND(I23-J23,2),0))</f>
        <v/>
      </c>
      <c r="L23" s="12" t="str">
        <f>IF(I23="","",MAX(ROUND(J23-I23,2),0))</f>
        <v/>
      </c>
      <c r="M23" s="13" t="str">
        <f>IF(A23="","",ROUND(SUMIFS('Отгрузки'!$C$7:$C$506,'Отгрузки'!$B$7:$B$506,SUBSTITUTE(SUBSTITUTE(SUBSTITUTE(A23,"~","~~"),"*","~*"),"?","~?"),'Отгрузки'!$F$7:$F$506,"OK"),3))</f>
        <v/>
      </c>
      <c r="N23" s="13" t="str">
        <f>IF(OR(A23="",F23=""),"",MAX(ROUND(F23-M23,3),0))</f>
        <v/>
      </c>
      <c r="O23" s="13" t="str">
        <f>IF(OR(A23="",F23=""),"",MAX(ROUND(M23-F23,3),0))</f>
        <v/>
      </c>
      <c r="P23" s="8" t="n"/>
      <c r="Q23" s="14" t="str">
        <f>IF(A23="","",IF(COUNTIF($A$7:$A$206,SUBSTITUTE(SUBSTITUTE(SUBSTITUTE(A23,"~","~~"),"*","~*"),"?","~?"))&lt;&gt;1,"Повтор номера",IF(OR(C23="",D23="",E23="",F23="",G23="",I23=""),"Заполните заказ",IF(OR(L23&gt;0,O23&gt;0),"Проверьте превышение",IF(AND(K23=0,N23=0),"Закрыт",IF(AND(N23&gt;0,P23&lt;&gt;"",P23&lt;TODAY()),"Срок отгрузки прошёл",IF(N23=0,"Ждём оплату",IF(K23=0,"К отгрузке","В работе"))))))))</f>
        <v/>
      </c>
    </row>
    <row r="24" ht="30" customHeight="1">
      <c r="A24" s="7" t="n"/>
      <c r="B24" s="8" t="n"/>
      <c r="C24" s="9" t="n"/>
      <c r="D24" s="9" t="n"/>
      <c r="E24" s="9" t="n"/>
      <c r="F24" s="10" t="n"/>
      <c r="G24" s="11" t="n"/>
      <c r="H24" s="11" t="n"/>
      <c r="I24" s="12" t="str">
        <f>IFERROR(IF(OR(A24="",F24="",G24=""),"",ROUND(F24*G24+H24,2)),"")</f>
        <v/>
      </c>
      <c r="J24" s="12" t="str">
        <f>IF(A24="","",ROUND(SUMIFS('Оплаты'!$C$7:$C$506,'Оплаты'!$B$7:$B$506,SUBSTITUTE(SUBSTITUTE(SUBSTITUTE(A24,"~","~~"),"*","~*"),"?","~?"),'Оплаты'!$E$7:$E$506,"OK"),2))</f>
        <v/>
      </c>
      <c r="K24" s="12" t="str">
        <f>IF(I24="","",MAX(ROUND(I24-J24,2),0))</f>
        <v/>
      </c>
      <c r="L24" s="12" t="str">
        <f>IF(I24="","",MAX(ROUND(J24-I24,2),0))</f>
        <v/>
      </c>
      <c r="M24" s="13" t="str">
        <f>IF(A24="","",ROUND(SUMIFS('Отгрузки'!$C$7:$C$506,'Отгрузки'!$B$7:$B$506,SUBSTITUTE(SUBSTITUTE(SUBSTITUTE(A24,"~","~~"),"*","~*"),"?","~?"),'Отгрузки'!$F$7:$F$506,"OK"),3))</f>
        <v/>
      </c>
      <c r="N24" s="13" t="str">
        <f>IF(OR(A24="",F24=""),"",MAX(ROUND(F24-M24,3),0))</f>
        <v/>
      </c>
      <c r="O24" s="13" t="str">
        <f>IF(OR(A24="",F24=""),"",MAX(ROUND(M24-F24,3),0))</f>
        <v/>
      </c>
      <c r="P24" s="8" t="n"/>
      <c r="Q24" s="14" t="str">
        <f>IF(A24="","",IF(COUNTIF($A$7:$A$206,SUBSTITUTE(SUBSTITUTE(SUBSTITUTE(A24,"~","~~"),"*","~*"),"?","~?"))&lt;&gt;1,"Повтор номера",IF(OR(C24="",D24="",E24="",F24="",G24="",I24=""),"Заполните заказ",IF(OR(L24&gt;0,O24&gt;0),"Проверьте превышение",IF(AND(K24=0,N24=0),"Закрыт",IF(AND(N24&gt;0,P24&lt;&gt;"",P24&lt;TODAY()),"Срок отгрузки прошёл",IF(N24=0,"Ждём оплату",IF(K24=0,"К отгрузке","В работе"))))))))</f>
        <v/>
      </c>
    </row>
    <row r="25" ht="30" customHeight="1">
      <c r="A25" s="7" t="n"/>
      <c r="B25" s="8" t="n"/>
      <c r="C25" s="9" t="n"/>
      <c r="D25" s="9" t="n"/>
      <c r="E25" s="9" t="n"/>
      <c r="F25" s="10" t="n"/>
      <c r="G25" s="11" t="n"/>
      <c r="H25" s="11" t="n"/>
      <c r="I25" s="12" t="str">
        <f>IFERROR(IF(OR(A25="",F25="",G25=""),"",ROUND(F25*G25+H25,2)),"")</f>
        <v/>
      </c>
      <c r="J25" s="12" t="str">
        <f>IF(A25="","",ROUND(SUMIFS('Оплаты'!$C$7:$C$506,'Оплаты'!$B$7:$B$506,SUBSTITUTE(SUBSTITUTE(SUBSTITUTE(A25,"~","~~"),"*","~*"),"?","~?"),'Оплаты'!$E$7:$E$506,"OK"),2))</f>
        <v/>
      </c>
      <c r="K25" s="12" t="str">
        <f>IF(I25="","",MAX(ROUND(I25-J25,2),0))</f>
        <v/>
      </c>
      <c r="L25" s="12" t="str">
        <f>IF(I25="","",MAX(ROUND(J25-I25,2),0))</f>
        <v/>
      </c>
      <c r="M25" s="13" t="str">
        <f>IF(A25="","",ROUND(SUMIFS('Отгрузки'!$C$7:$C$506,'Отгрузки'!$B$7:$B$506,SUBSTITUTE(SUBSTITUTE(SUBSTITUTE(A25,"~","~~"),"*","~*"),"?","~?"),'Отгрузки'!$F$7:$F$506,"OK"),3))</f>
        <v/>
      </c>
      <c r="N25" s="13" t="str">
        <f>IF(OR(A25="",F25=""),"",MAX(ROUND(F25-M25,3),0))</f>
        <v/>
      </c>
      <c r="O25" s="13" t="str">
        <f>IF(OR(A25="",F25=""),"",MAX(ROUND(M25-F25,3),0))</f>
        <v/>
      </c>
      <c r="P25" s="8" t="n"/>
      <c r="Q25" s="14" t="str">
        <f>IF(A25="","",IF(COUNTIF($A$7:$A$206,SUBSTITUTE(SUBSTITUTE(SUBSTITUTE(A25,"~","~~"),"*","~*"),"?","~?"))&lt;&gt;1,"Повтор номера",IF(OR(C25="",D25="",E25="",F25="",G25="",I25=""),"Заполните заказ",IF(OR(L25&gt;0,O25&gt;0),"Проверьте превышение",IF(AND(K25=0,N25=0),"Закрыт",IF(AND(N25&gt;0,P25&lt;&gt;"",P25&lt;TODAY()),"Срок отгрузки прошёл",IF(N25=0,"Ждём оплату",IF(K25=0,"К отгрузке","В работе"))))))))</f>
        <v/>
      </c>
    </row>
    <row r="26" ht="30" customHeight="1">
      <c r="A26" s="7" t="n"/>
      <c r="B26" s="8" t="n"/>
      <c r="C26" s="9" t="n"/>
      <c r="D26" s="9" t="n"/>
      <c r="E26" s="9" t="n"/>
      <c r="F26" s="10" t="n"/>
      <c r="G26" s="11" t="n"/>
      <c r="H26" s="11" t="n"/>
      <c r="I26" s="12" t="str">
        <f>IFERROR(IF(OR(A26="",F26="",G26=""),"",ROUND(F26*G26+H26,2)),"")</f>
        <v/>
      </c>
      <c r="J26" s="12" t="str">
        <f>IF(A26="","",ROUND(SUMIFS('Оплаты'!$C$7:$C$506,'Оплаты'!$B$7:$B$506,SUBSTITUTE(SUBSTITUTE(SUBSTITUTE(A26,"~","~~"),"*","~*"),"?","~?"),'Оплаты'!$E$7:$E$506,"OK"),2))</f>
        <v/>
      </c>
      <c r="K26" s="12" t="str">
        <f>IF(I26="","",MAX(ROUND(I26-J26,2),0))</f>
        <v/>
      </c>
      <c r="L26" s="12" t="str">
        <f>IF(I26="","",MAX(ROUND(J26-I26,2),0))</f>
        <v/>
      </c>
      <c r="M26" s="13" t="str">
        <f>IF(A26="","",ROUND(SUMIFS('Отгрузки'!$C$7:$C$506,'Отгрузки'!$B$7:$B$506,SUBSTITUTE(SUBSTITUTE(SUBSTITUTE(A26,"~","~~"),"*","~*"),"?","~?"),'Отгрузки'!$F$7:$F$506,"OK"),3))</f>
        <v/>
      </c>
      <c r="N26" s="13" t="str">
        <f>IF(OR(A26="",F26=""),"",MAX(ROUND(F26-M26,3),0))</f>
        <v/>
      </c>
      <c r="O26" s="13" t="str">
        <f>IF(OR(A26="",F26=""),"",MAX(ROUND(M26-F26,3),0))</f>
        <v/>
      </c>
      <c r="P26" s="8" t="n"/>
      <c r="Q26" s="14" t="str">
        <f>IF(A26="","",IF(COUNTIF($A$7:$A$206,SUBSTITUTE(SUBSTITUTE(SUBSTITUTE(A26,"~","~~"),"*","~*"),"?","~?"))&lt;&gt;1,"Повтор номера",IF(OR(C26="",D26="",E26="",F26="",G26="",I26=""),"Заполните заказ",IF(OR(L26&gt;0,O26&gt;0),"Проверьте превышение",IF(AND(K26=0,N26=0),"Закрыт",IF(AND(N26&gt;0,P26&lt;&gt;"",P26&lt;TODAY()),"Срок отгрузки прошёл",IF(N26=0,"Ждём оплату",IF(K26=0,"К отгрузке","В работе"))))))))</f>
        <v/>
      </c>
    </row>
    <row r="27" ht="30" customHeight="1">
      <c r="A27" s="7" t="n"/>
      <c r="B27" s="8" t="n"/>
      <c r="C27" s="9" t="n"/>
      <c r="D27" s="9" t="n"/>
      <c r="E27" s="9" t="n"/>
      <c r="F27" s="10" t="n"/>
      <c r="G27" s="11" t="n"/>
      <c r="H27" s="11" t="n"/>
      <c r="I27" s="12" t="str">
        <f>IFERROR(IF(OR(A27="",F27="",G27=""),"",ROUND(F27*G27+H27,2)),"")</f>
        <v/>
      </c>
      <c r="J27" s="12" t="str">
        <f>IF(A27="","",ROUND(SUMIFS('Оплаты'!$C$7:$C$506,'Оплаты'!$B$7:$B$506,SUBSTITUTE(SUBSTITUTE(SUBSTITUTE(A27,"~","~~"),"*","~*"),"?","~?"),'Оплаты'!$E$7:$E$506,"OK"),2))</f>
        <v/>
      </c>
      <c r="K27" s="12" t="str">
        <f>IF(I27="","",MAX(ROUND(I27-J27,2),0))</f>
        <v/>
      </c>
      <c r="L27" s="12" t="str">
        <f>IF(I27="","",MAX(ROUND(J27-I27,2),0))</f>
        <v/>
      </c>
      <c r="M27" s="13" t="str">
        <f>IF(A27="","",ROUND(SUMIFS('Отгрузки'!$C$7:$C$506,'Отгрузки'!$B$7:$B$506,SUBSTITUTE(SUBSTITUTE(SUBSTITUTE(A27,"~","~~"),"*","~*"),"?","~?"),'Отгрузки'!$F$7:$F$506,"OK"),3))</f>
        <v/>
      </c>
      <c r="N27" s="13" t="str">
        <f>IF(OR(A27="",F27=""),"",MAX(ROUND(F27-M27,3),0))</f>
        <v/>
      </c>
      <c r="O27" s="13" t="str">
        <f>IF(OR(A27="",F27=""),"",MAX(ROUND(M27-F27,3),0))</f>
        <v/>
      </c>
      <c r="P27" s="8" t="n"/>
      <c r="Q27" s="14" t="str">
        <f>IF(A27="","",IF(COUNTIF($A$7:$A$206,SUBSTITUTE(SUBSTITUTE(SUBSTITUTE(A27,"~","~~"),"*","~*"),"?","~?"))&lt;&gt;1,"Повтор номера",IF(OR(C27="",D27="",E27="",F27="",G27="",I27=""),"Заполните заказ",IF(OR(L27&gt;0,O27&gt;0),"Проверьте превышение",IF(AND(K27=0,N27=0),"Закрыт",IF(AND(N27&gt;0,P27&lt;&gt;"",P27&lt;TODAY()),"Срок отгрузки прошёл",IF(N27=0,"Ждём оплату",IF(K27=0,"К отгрузке","В работе"))))))))</f>
        <v/>
      </c>
    </row>
    <row r="28" ht="30" customHeight="1">
      <c r="A28" s="7" t="n"/>
      <c r="B28" s="8" t="n"/>
      <c r="C28" s="9" t="n"/>
      <c r="D28" s="9" t="n"/>
      <c r="E28" s="9" t="n"/>
      <c r="F28" s="10" t="n"/>
      <c r="G28" s="11" t="n"/>
      <c r="H28" s="11" t="n"/>
      <c r="I28" s="12" t="str">
        <f>IFERROR(IF(OR(A28="",F28="",G28=""),"",ROUND(F28*G28+H28,2)),"")</f>
        <v/>
      </c>
      <c r="J28" s="12" t="str">
        <f>IF(A28="","",ROUND(SUMIFS('Оплаты'!$C$7:$C$506,'Оплаты'!$B$7:$B$506,SUBSTITUTE(SUBSTITUTE(SUBSTITUTE(A28,"~","~~"),"*","~*"),"?","~?"),'Оплаты'!$E$7:$E$506,"OK"),2))</f>
        <v/>
      </c>
      <c r="K28" s="12" t="str">
        <f>IF(I28="","",MAX(ROUND(I28-J28,2),0))</f>
        <v/>
      </c>
      <c r="L28" s="12" t="str">
        <f>IF(I28="","",MAX(ROUND(J28-I28,2),0))</f>
        <v/>
      </c>
      <c r="M28" s="13" t="str">
        <f>IF(A28="","",ROUND(SUMIFS('Отгрузки'!$C$7:$C$506,'Отгрузки'!$B$7:$B$506,SUBSTITUTE(SUBSTITUTE(SUBSTITUTE(A28,"~","~~"),"*","~*"),"?","~?"),'Отгрузки'!$F$7:$F$506,"OK"),3))</f>
        <v/>
      </c>
      <c r="N28" s="13" t="str">
        <f>IF(OR(A28="",F28=""),"",MAX(ROUND(F28-M28,3),0))</f>
        <v/>
      </c>
      <c r="O28" s="13" t="str">
        <f>IF(OR(A28="",F28=""),"",MAX(ROUND(M28-F28,3),0))</f>
        <v/>
      </c>
      <c r="P28" s="8" t="n"/>
      <c r="Q28" s="14" t="str">
        <f>IF(A28="","",IF(COUNTIF($A$7:$A$206,SUBSTITUTE(SUBSTITUTE(SUBSTITUTE(A28,"~","~~"),"*","~*"),"?","~?"))&lt;&gt;1,"Повтор номера",IF(OR(C28="",D28="",E28="",F28="",G28="",I28=""),"Заполните заказ",IF(OR(L28&gt;0,O28&gt;0),"Проверьте превышение",IF(AND(K28=0,N28=0),"Закрыт",IF(AND(N28&gt;0,P28&lt;&gt;"",P28&lt;TODAY()),"Срок отгрузки прошёл",IF(N28=0,"Ждём оплату",IF(K28=0,"К отгрузке","В работе"))))))))</f>
        <v/>
      </c>
    </row>
    <row r="29" ht="30" customHeight="1">
      <c r="A29" s="7" t="n"/>
      <c r="B29" s="8" t="n"/>
      <c r="C29" s="9" t="n"/>
      <c r="D29" s="9" t="n"/>
      <c r="E29" s="9" t="n"/>
      <c r="F29" s="10" t="n"/>
      <c r="G29" s="11" t="n"/>
      <c r="H29" s="11" t="n"/>
      <c r="I29" s="12" t="str">
        <f>IFERROR(IF(OR(A29="",F29="",G29=""),"",ROUND(F29*G29+H29,2)),"")</f>
        <v/>
      </c>
      <c r="J29" s="12" t="str">
        <f>IF(A29="","",ROUND(SUMIFS('Оплаты'!$C$7:$C$506,'Оплаты'!$B$7:$B$506,SUBSTITUTE(SUBSTITUTE(SUBSTITUTE(A29,"~","~~"),"*","~*"),"?","~?"),'Оплаты'!$E$7:$E$506,"OK"),2))</f>
        <v/>
      </c>
      <c r="K29" s="12" t="str">
        <f>IF(I29="","",MAX(ROUND(I29-J29,2),0))</f>
        <v/>
      </c>
      <c r="L29" s="12" t="str">
        <f>IF(I29="","",MAX(ROUND(J29-I29,2),0))</f>
        <v/>
      </c>
      <c r="M29" s="13" t="str">
        <f>IF(A29="","",ROUND(SUMIFS('Отгрузки'!$C$7:$C$506,'Отгрузки'!$B$7:$B$506,SUBSTITUTE(SUBSTITUTE(SUBSTITUTE(A29,"~","~~"),"*","~*"),"?","~?"),'Отгрузки'!$F$7:$F$506,"OK"),3))</f>
        <v/>
      </c>
      <c r="N29" s="13" t="str">
        <f>IF(OR(A29="",F29=""),"",MAX(ROUND(F29-M29,3),0))</f>
        <v/>
      </c>
      <c r="O29" s="13" t="str">
        <f>IF(OR(A29="",F29=""),"",MAX(ROUND(M29-F29,3),0))</f>
        <v/>
      </c>
      <c r="P29" s="8" t="n"/>
      <c r="Q29" s="14" t="str">
        <f>IF(A29="","",IF(COUNTIF($A$7:$A$206,SUBSTITUTE(SUBSTITUTE(SUBSTITUTE(A29,"~","~~"),"*","~*"),"?","~?"))&lt;&gt;1,"Повтор номера",IF(OR(C29="",D29="",E29="",F29="",G29="",I29=""),"Заполните заказ",IF(OR(L29&gt;0,O29&gt;0),"Проверьте превышение",IF(AND(K29=0,N29=0),"Закрыт",IF(AND(N29&gt;0,P29&lt;&gt;"",P29&lt;TODAY()),"Срок отгрузки прошёл",IF(N29=0,"Ждём оплату",IF(K29=0,"К отгрузке","В работе"))))))))</f>
        <v/>
      </c>
    </row>
    <row r="30" ht="30" customHeight="1">
      <c r="A30" s="7" t="n"/>
      <c r="B30" s="8" t="n"/>
      <c r="C30" s="9" t="n"/>
      <c r="D30" s="9" t="n"/>
      <c r="E30" s="9" t="n"/>
      <c r="F30" s="10" t="n"/>
      <c r="G30" s="11" t="n"/>
      <c r="H30" s="11" t="n"/>
      <c r="I30" s="12" t="str">
        <f>IFERROR(IF(OR(A30="",F30="",G30=""),"",ROUND(F30*G30+H30,2)),"")</f>
        <v/>
      </c>
      <c r="J30" s="12" t="str">
        <f>IF(A30="","",ROUND(SUMIFS('Оплаты'!$C$7:$C$506,'Оплаты'!$B$7:$B$506,SUBSTITUTE(SUBSTITUTE(SUBSTITUTE(A30,"~","~~"),"*","~*"),"?","~?"),'Оплаты'!$E$7:$E$506,"OK"),2))</f>
        <v/>
      </c>
      <c r="K30" s="12" t="str">
        <f>IF(I30="","",MAX(ROUND(I30-J30,2),0))</f>
        <v/>
      </c>
      <c r="L30" s="12" t="str">
        <f>IF(I30="","",MAX(ROUND(J30-I30,2),0))</f>
        <v/>
      </c>
      <c r="M30" s="13" t="str">
        <f>IF(A30="","",ROUND(SUMIFS('Отгрузки'!$C$7:$C$506,'Отгрузки'!$B$7:$B$506,SUBSTITUTE(SUBSTITUTE(SUBSTITUTE(A30,"~","~~"),"*","~*"),"?","~?"),'Отгрузки'!$F$7:$F$506,"OK"),3))</f>
        <v/>
      </c>
      <c r="N30" s="13" t="str">
        <f>IF(OR(A30="",F30=""),"",MAX(ROUND(F30-M30,3),0))</f>
        <v/>
      </c>
      <c r="O30" s="13" t="str">
        <f>IF(OR(A30="",F30=""),"",MAX(ROUND(M30-F30,3),0))</f>
        <v/>
      </c>
      <c r="P30" s="8" t="n"/>
      <c r="Q30" s="14" t="str">
        <f>IF(A30="","",IF(COUNTIF($A$7:$A$206,SUBSTITUTE(SUBSTITUTE(SUBSTITUTE(A30,"~","~~"),"*","~*"),"?","~?"))&lt;&gt;1,"Повтор номера",IF(OR(C30="",D30="",E30="",F30="",G30="",I30=""),"Заполните заказ",IF(OR(L30&gt;0,O30&gt;0),"Проверьте превышение",IF(AND(K30=0,N30=0),"Закрыт",IF(AND(N30&gt;0,P30&lt;&gt;"",P30&lt;TODAY()),"Срок отгрузки прошёл",IF(N30=0,"Ждём оплату",IF(K30=0,"К отгрузке","В работе"))))))))</f>
        <v/>
      </c>
    </row>
    <row r="31" ht="30" customHeight="1">
      <c r="A31" s="7" t="n"/>
      <c r="B31" s="8" t="n"/>
      <c r="C31" s="9" t="n"/>
      <c r="D31" s="9" t="n"/>
      <c r="E31" s="9" t="n"/>
      <c r="F31" s="10" t="n"/>
      <c r="G31" s="11" t="n"/>
      <c r="H31" s="11" t="n"/>
      <c r="I31" s="12" t="str">
        <f>IFERROR(IF(OR(A31="",F31="",G31=""),"",ROUND(F31*G31+H31,2)),"")</f>
        <v/>
      </c>
      <c r="J31" s="12" t="str">
        <f>IF(A31="","",ROUND(SUMIFS('Оплаты'!$C$7:$C$506,'Оплаты'!$B$7:$B$506,SUBSTITUTE(SUBSTITUTE(SUBSTITUTE(A31,"~","~~"),"*","~*"),"?","~?"),'Оплаты'!$E$7:$E$506,"OK"),2))</f>
        <v/>
      </c>
      <c r="K31" s="12" t="str">
        <f>IF(I31="","",MAX(ROUND(I31-J31,2),0))</f>
        <v/>
      </c>
      <c r="L31" s="12" t="str">
        <f>IF(I31="","",MAX(ROUND(J31-I31,2),0))</f>
        <v/>
      </c>
      <c r="M31" s="13" t="str">
        <f>IF(A31="","",ROUND(SUMIFS('Отгрузки'!$C$7:$C$506,'Отгрузки'!$B$7:$B$506,SUBSTITUTE(SUBSTITUTE(SUBSTITUTE(A31,"~","~~"),"*","~*"),"?","~?"),'Отгрузки'!$F$7:$F$506,"OK"),3))</f>
        <v/>
      </c>
      <c r="N31" s="13" t="str">
        <f>IF(OR(A31="",F31=""),"",MAX(ROUND(F31-M31,3),0))</f>
        <v/>
      </c>
      <c r="O31" s="13" t="str">
        <f>IF(OR(A31="",F31=""),"",MAX(ROUND(M31-F31,3),0))</f>
        <v/>
      </c>
      <c r="P31" s="8" t="n"/>
      <c r="Q31" s="14" t="str">
        <f>IF(A31="","",IF(COUNTIF($A$7:$A$206,SUBSTITUTE(SUBSTITUTE(SUBSTITUTE(A31,"~","~~"),"*","~*"),"?","~?"))&lt;&gt;1,"Повтор номера",IF(OR(C31="",D31="",E31="",F31="",G31="",I31=""),"Заполните заказ",IF(OR(L31&gt;0,O31&gt;0),"Проверьте превышение",IF(AND(K31=0,N31=0),"Закрыт",IF(AND(N31&gt;0,P31&lt;&gt;"",P31&lt;TODAY()),"Срок отгрузки прошёл",IF(N31=0,"Ждём оплату",IF(K31=0,"К отгрузке","В работе"))))))))</f>
        <v/>
      </c>
    </row>
    <row r="32" ht="30" customHeight="1">
      <c r="A32" s="7" t="n"/>
      <c r="B32" s="8" t="n"/>
      <c r="C32" s="9" t="n"/>
      <c r="D32" s="9" t="n"/>
      <c r="E32" s="9" t="n"/>
      <c r="F32" s="10" t="n"/>
      <c r="G32" s="11" t="n"/>
      <c r="H32" s="11" t="n"/>
      <c r="I32" s="12" t="str">
        <f>IFERROR(IF(OR(A32="",F32="",G32=""),"",ROUND(F32*G32+H32,2)),"")</f>
        <v/>
      </c>
      <c r="J32" s="12" t="str">
        <f>IF(A32="","",ROUND(SUMIFS('Оплаты'!$C$7:$C$506,'Оплаты'!$B$7:$B$506,SUBSTITUTE(SUBSTITUTE(SUBSTITUTE(A32,"~","~~"),"*","~*"),"?","~?"),'Оплаты'!$E$7:$E$506,"OK"),2))</f>
        <v/>
      </c>
      <c r="K32" s="12" t="str">
        <f>IF(I32="","",MAX(ROUND(I32-J32,2),0))</f>
        <v/>
      </c>
      <c r="L32" s="12" t="str">
        <f>IF(I32="","",MAX(ROUND(J32-I32,2),0))</f>
        <v/>
      </c>
      <c r="M32" s="13" t="str">
        <f>IF(A32="","",ROUND(SUMIFS('Отгрузки'!$C$7:$C$506,'Отгрузки'!$B$7:$B$506,SUBSTITUTE(SUBSTITUTE(SUBSTITUTE(A32,"~","~~"),"*","~*"),"?","~?"),'Отгрузки'!$F$7:$F$506,"OK"),3))</f>
        <v/>
      </c>
      <c r="N32" s="13" t="str">
        <f>IF(OR(A32="",F32=""),"",MAX(ROUND(F32-M32,3),0))</f>
        <v/>
      </c>
      <c r="O32" s="13" t="str">
        <f>IF(OR(A32="",F32=""),"",MAX(ROUND(M32-F32,3),0))</f>
        <v/>
      </c>
      <c r="P32" s="8" t="n"/>
      <c r="Q32" s="14" t="str">
        <f>IF(A32="","",IF(COUNTIF($A$7:$A$206,SUBSTITUTE(SUBSTITUTE(SUBSTITUTE(A32,"~","~~"),"*","~*"),"?","~?"))&lt;&gt;1,"Повтор номера",IF(OR(C32="",D32="",E32="",F32="",G32="",I32=""),"Заполните заказ",IF(OR(L32&gt;0,O32&gt;0),"Проверьте превышение",IF(AND(K32=0,N32=0),"Закрыт",IF(AND(N32&gt;0,P32&lt;&gt;"",P32&lt;TODAY()),"Срок отгрузки прошёл",IF(N32=0,"Ждём оплату",IF(K32=0,"К отгрузке","В работе"))))))))</f>
        <v/>
      </c>
    </row>
    <row r="33" ht="30" customHeight="1">
      <c r="A33" s="7" t="n"/>
      <c r="B33" s="8" t="n"/>
      <c r="C33" s="9" t="n"/>
      <c r="D33" s="9" t="n"/>
      <c r="E33" s="9" t="n"/>
      <c r="F33" s="10" t="n"/>
      <c r="G33" s="11" t="n"/>
      <c r="H33" s="11" t="n"/>
      <c r="I33" s="12" t="str">
        <f>IFERROR(IF(OR(A33="",F33="",G33=""),"",ROUND(F33*G33+H33,2)),"")</f>
        <v/>
      </c>
      <c r="J33" s="12" t="str">
        <f>IF(A33="","",ROUND(SUMIFS('Оплаты'!$C$7:$C$506,'Оплаты'!$B$7:$B$506,SUBSTITUTE(SUBSTITUTE(SUBSTITUTE(A33,"~","~~"),"*","~*"),"?","~?"),'Оплаты'!$E$7:$E$506,"OK"),2))</f>
        <v/>
      </c>
      <c r="K33" s="12" t="str">
        <f>IF(I33="","",MAX(ROUND(I33-J33,2),0))</f>
        <v/>
      </c>
      <c r="L33" s="12" t="str">
        <f>IF(I33="","",MAX(ROUND(J33-I33,2),0))</f>
        <v/>
      </c>
      <c r="M33" s="13" t="str">
        <f>IF(A33="","",ROUND(SUMIFS('Отгрузки'!$C$7:$C$506,'Отгрузки'!$B$7:$B$506,SUBSTITUTE(SUBSTITUTE(SUBSTITUTE(A33,"~","~~"),"*","~*"),"?","~?"),'Отгрузки'!$F$7:$F$506,"OK"),3))</f>
        <v/>
      </c>
      <c r="N33" s="13" t="str">
        <f>IF(OR(A33="",F33=""),"",MAX(ROUND(F33-M33,3),0))</f>
        <v/>
      </c>
      <c r="O33" s="13" t="str">
        <f>IF(OR(A33="",F33=""),"",MAX(ROUND(M33-F33,3),0))</f>
        <v/>
      </c>
      <c r="P33" s="8" t="n"/>
      <c r="Q33" s="14" t="str">
        <f>IF(A33="","",IF(COUNTIF($A$7:$A$206,SUBSTITUTE(SUBSTITUTE(SUBSTITUTE(A33,"~","~~"),"*","~*"),"?","~?"))&lt;&gt;1,"Повтор номера",IF(OR(C33="",D33="",E33="",F33="",G33="",I33=""),"Заполните заказ",IF(OR(L33&gt;0,O33&gt;0),"Проверьте превышение",IF(AND(K33=0,N33=0),"Закрыт",IF(AND(N33&gt;0,P33&lt;&gt;"",P33&lt;TODAY()),"Срок отгрузки прошёл",IF(N33=0,"Ждём оплату",IF(K33=0,"К отгрузке","В работе"))))))))</f>
        <v/>
      </c>
    </row>
    <row r="34" ht="30" customHeight="1">
      <c r="A34" s="7" t="n"/>
      <c r="B34" s="8" t="n"/>
      <c r="C34" s="9" t="n"/>
      <c r="D34" s="9" t="n"/>
      <c r="E34" s="9" t="n"/>
      <c r="F34" s="10" t="n"/>
      <c r="G34" s="11" t="n"/>
      <c r="H34" s="11" t="n"/>
      <c r="I34" s="12" t="str">
        <f>IFERROR(IF(OR(A34="",F34="",G34=""),"",ROUND(F34*G34+H34,2)),"")</f>
        <v/>
      </c>
      <c r="J34" s="12" t="str">
        <f>IF(A34="","",ROUND(SUMIFS('Оплаты'!$C$7:$C$506,'Оплаты'!$B$7:$B$506,SUBSTITUTE(SUBSTITUTE(SUBSTITUTE(A34,"~","~~"),"*","~*"),"?","~?"),'Оплаты'!$E$7:$E$506,"OK"),2))</f>
        <v/>
      </c>
      <c r="K34" s="12" t="str">
        <f>IF(I34="","",MAX(ROUND(I34-J34,2),0))</f>
        <v/>
      </c>
      <c r="L34" s="12" t="str">
        <f>IF(I34="","",MAX(ROUND(J34-I34,2),0))</f>
        <v/>
      </c>
      <c r="M34" s="13" t="str">
        <f>IF(A34="","",ROUND(SUMIFS('Отгрузки'!$C$7:$C$506,'Отгрузки'!$B$7:$B$506,SUBSTITUTE(SUBSTITUTE(SUBSTITUTE(A34,"~","~~"),"*","~*"),"?","~?"),'Отгрузки'!$F$7:$F$506,"OK"),3))</f>
        <v/>
      </c>
      <c r="N34" s="13" t="str">
        <f>IF(OR(A34="",F34=""),"",MAX(ROUND(F34-M34,3),0))</f>
        <v/>
      </c>
      <c r="O34" s="13" t="str">
        <f>IF(OR(A34="",F34=""),"",MAX(ROUND(M34-F34,3),0))</f>
        <v/>
      </c>
      <c r="P34" s="8" t="n"/>
      <c r="Q34" s="14" t="str">
        <f>IF(A34="","",IF(COUNTIF($A$7:$A$206,SUBSTITUTE(SUBSTITUTE(SUBSTITUTE(A34,"~","~~"),"*","~*"),"?","~?"))&lt;&gt;1,"Повтор номера",IF(OR(C34="",D34="",E34="",F34="",G34="",I34=""),"Заполните заказ",IF(OR(L34&gt;0,O34&gt;0),"Проверьте превышение",IF(AND(K34=0,N34=0),"Закрыт",IF(AND(N34&gt;0,P34&lt;&gt;"",P34&lt;TODAY()),"Срок отгрузки прошёл",IF(N34=0,"Ждём оплату",IF(K34=0,"К отгрузке","В работе"))))))))</f>
        <v/>
      </c>
    </row>
    <row r="35" ht="30" customHeight="1">
      <c r="A35" s="7" t="n"/>
      <c r="B35" s="8" t="n"/>
      <c r="C35" s="9" t="n"/>
      <c r="D35" s="9" t="n"/>
      <c r="E35" s="9" t="n"/>
      <c r="F35" s="10" t="n"/>
      <c r="G35" s="11" t="n"/>
      <c r="H35" s="11" t="n"/>
      <c r="I35" s="12" t="str">
        <f>IFERROR(IF(OR(A35="",F35="",G35=""),"",ROUND(F35*G35+H35,2)),"")</f>
        <v/>
      </c>
      <c r="J35" s="12" t="str">
        <f>IF(A35="","",ROUND(SUMIFS('Оплаты'!$C$7:$C$506,'Оплаты'!$B$7:$B$506,SUBSTITUTE(SUBSTITUTE(SUBSTITUTE(A35,"~","~~"),"*","~*"),"?","~?"),'Оплаты'!$E$7:$E$506,"OK"),2))</f>
        <v/>
      </c>
      <c r="K35" s="12" t="str">
        <f>IF(I35="","",MAX(ROUND(I35-J35,2),0))</f>
        <v/>
      </c>
      <c r="L35" s="12" t="str">
        <f>IF(I35="","",MAX(ROUND(J35-I35,2),0))</f>
        <v/>
      </c>
      <c r="M35" s="13" t="str">
        <f>IF(A35="","",ROUND(SUMIFS('Отгрузки'!$C$7:$C$506,'Отгрузки'!$B$7:$B$506,SUBSTITUTE(SUBSTITUTE(SUBSTITUTE(A35,"~","~~"),"*","~*"),"?","~?"),'Отгрузки'!$F$7:$F$506,"OK"),3))</f>
        <v/>
      </c>
      <c r="N35" s="13" t="str">
        <f>IF(OR(A35="",F35=""),"",MAX(ROUND(F35-M35,3),0))</f>
        <v/>
      </c>
      <c r="O35" s="13" t="str">
        <f>IF(OR(A35="",F35=""),"",MAX(ROUND(M35-F35,3),0))</f>
        <v/>
      </c>
      <c r="P35" s="8" t="n"/>
      <c r="Q35" s="14" t="str">
        <f>IF(A35="","",IF(COUNTIF($A$7:$A$206,SUBSTITUTE(SUBSTITUTE(SUBSTITUTE(A35,"~","~~"),"*","~*"),"?","~?"))&lt;&gt;1,"Повтор номера",IF(OR(C35="",D35="",E35="",F35="",G35="",I35=""),"Заполните заказ",IF(OR(L35&gt;0,O35&gt;0),"Проверьте превышение",IF(AND(K35=0,N35=0),"Закрыт",IF(AND(N35&gt;0,P35&lt;&gt;"",P35&lt;TODAY()),"Срок отгрузки прошёл",IF(N35=0,"Ждём оплату",IF(K35=0,"К отгрузке","В работе"))))))))</f>
        <v/>
      </c>
    </row>
    <row r="36" ht="30" customHeight="1">
      <c r="A36" s="7" t="n"/>
      <c r="B36" s="8" t="n"/>
      <c r="C36" s="9" t="n"/>
      <c r="D36" s="9" t="n"/>
      <c r="E36" s="9" t="n"/>
      <c r="F36" s="10" t="n"/>
      <c r="G36" s="11" t="n"/>
      <c r="H36" s="11" t="n"/>
      <c r="I36" s="12" t="str">
        <f>IFERROR(IF(OR(A36="",F36="",G36=""),"",ROUND(F36*G36+H36,2)),"")</f>
        <v/>
      </c>
      <c r="J36" s="12" t="str">
        <f>IF(A36="","",ROUND(SUMIFS('Оплаты'!$C$7:$C$506,'Оплаты'!$B$7:$B$506,SUBSTITUTE(SUBSTITUTE(SUBSTITUTE(A36,"~","~~"),"*","~*"),"?","~?"),'Оплаты'!$E$7:$E$506,"OK"),2))</f>
        <v/>
      </c>
      <c r="K36" s="12" t="str">
        <f>IF(I36="","",MAX(ROUND(I36-J36,2),0))</f>
        <v/>
      </c>
      <c r="L36" s="12" t="str">
        <f>IF(I36="","",MAX(ROUND(J36-I36,2),0))</f>
        <v/>
      </c>
      <c r="M36" s="13" t="str">
        <f>IF(A36="","",ROUND(SUMIFS('Отгрузки'!$C$7:$C$506,'Отгрузки'!$B$7:$B$506,SUBSTITUTE(SUBSTITUTE(SUBSTITUTE(A36,"~","~~"),"*","~*"),"?","~?"),'Отгрузки'!$F$7:$F$506,"OK"),3))</f>
        <v/>
      </c>
      <c r="N36" s="13" t="str">
        <f>IF(OR(A36="",F36=""),"",MAX(ROUND(F36-M36,3),0))</f>
        <v/>
      </c>
      <c r="O36" s="13" t="str">
        <f>IF(OR(A36="",F36=""),"",MAX(ROUND(M36-F36,3),0))</f>
        <v/>
      </c>
      <c r="P36" s="8" t="n"/>
      <c r="Q36" s="14" t="str">
        <f>IF(A36="","",IF(COUNTIF($A$7:$A$206,SUBSTITUTE(SUBSTITUTE(SUBSTITUTE(A36,"~","~~"),"*","~*"),"?","~?"))&lt;&gt;1,"Повтор номера",IF(OR(C36="",D36="",E36="",F36="",G36="",I36=""),"Заполните заказ",IF(OR(L36&gt;0,O36&gt;0),"Проверьте превышение",IF(AND(K36=0,N36=0),"Закрыт",IF(AND(N36&gt;0,P36&lt;&gt;"",P36&lt;TODAY()),"Срок отгрузки прошёл",IF(N36=0,"Ждём оплату",IF(K36=0,"К отгрузке","В работе"))))))))</f>
        <v/>
      </c>
    </row>
    <row r="37" ht="30" customHeight="1">
      <c r="A37" s="7" t="n"/>
      <c r="B37" s="8" t="n"/>
      <c r="C37" s="9" t="n"/>
      <c r="D37" s="9" t="n"/>
      <c r="E37" s="9" t="n"/>
      <c r="F37" s="10" t="n"/>
      <c r="G37" s="11" t="n"/>
      <c r="H37" s="11" t="n"/>
      <c r="I37" s="12" t="str">
        <f>IFERROR(IF(OR(A37="",F37="",G37=""),"",ROUND(F37*G37+H37,2)),"")</f>
        <v/>
      </c>
      <c r="J37" s="12" t="str">
        <f>IF(A37="","",ROUND(SUMIFS('Оплаты'!$C$7:$C$506,'Оплаты'!$B$7:$B$506,SUBSTITUTE(SUBSTITUTE(SUBSTITUTE(A37,"~","~~"),"*","~*"),"?","~?"),'Оплаты'!$E$7:$E$506,"OK"),2))</f>
        <v/>
      </c>
      <c r="K37" s="12" t="str">
        <f>IF(I37="","",MAX(ROUND(I37-J37,2),0))</f>
        <v/>
      </c>
      <c r="L37" s="12" t="str">
        <f>IF(I37="","",MAX(ROUND(J37-I37,2),0))</f>
        <v/>
      </c>
      <c r="M37" s="13" t="str">
        <f>IF(A37="","",ROUND(SUMIFS('Отгрузки'!$C$7:$C$506,'Отгрузки'!$B$7:$B$506,SUBSTITUTE(SUBSTITUTE(SUBSTITUTE(A37,"~","~~"),"*","~*"),"?","~?"),'Отгрузки'!$F$7:$F$506,"OK"),3))</f>
        <v/>
      </c>
      <c r="N37" s="13" t="str">
        <f>IF(OR(A37="",F37=""),"",MAX(ROUND(F37-M37,3),0))</f>
        <v/>
      </c>
      <c r="O37" s="13" t="str">
        <f>IF(OR(A37="",F37=""),"",MAX(ROUND(M37-F37,3),0))</f>
        <v/>
      </c>
      <c r="P37" s="8" t="n"/>
      <c r="Q37" s="14" t="str">
        <f>IF(A37="","",IF(COUNTIF($A$7:$A$206,SUBSTITUTE(SUBSTITUTE(SUBSTITUTE(A37,"~","~~"),"*","~*"),"?","~?"))&lt;&gt;1,"Повтор номера",IF(OR(C37="",D37="",E37="",F37="",G37="",I37=""),"Заполните заказ",IF(OR(L37&gt;0,O37&gt;0),"Проверьте превышение",IF(AND(K37=0,N37=0),"Закрыт",IF(AND(N37&gt;0,P37&lt;&gt;"",P37&lt;TODAY()),"Срок отгрузки прошёл",IF(N37=0,"Ждём оплату",IF(K37=0,"К отгрузке","В работе"))))))))</f>
        <v/>
      </c>
    </row>
    <row r="38" ht="30" customHeight="1">
      <c r="A38" s="7" t="n"/>
      <c r="B38" s="8" t="n"/>
      <c r="C38" s="9" t="n"/>
      <c r="D38" s="9" t="n"/>
      <c r="E38" s="9" t="n"/>
      <c r="F38" s="10" t="n"/>
      <c r="G38" s="11" t="n"/>
      <c r="H38" s="11" t="n"/>
      <c r="I38" s="12" t="str">
        <f>IFERROR(IF(OR(A38="",F38="",G38=""),"",ROUND(F38*G38+H38,2)),"")</f>
        <v/>
      </c>
      <c r="J38" s="12" t="str">
        <f>IF(A38="","",ROUND(SUMIFS('Оплаты'!$C$7:$C$506,'Оплаты'!$B$7:$B$506,SUBSTITUTE(SUBSTITUTE(SUBSTITUTE(A38,"~","~~"),"*","~*"),"?","~?"),'Оплаты'!$E$7:$E$506,"OK"),2))</f>
        <v/>
      </c>
      <c r="K38" s="12" t="str">
        <f>IF(I38="","",MAX(ROUND(I38-J38,2),0))</f>
        <v/>
      </c>
      <c r="L38" s="12" t="str">
        <f>IF(I38="","",MAX(ROUND(J38-I38,2),0))</f>
        <v/>
      </c>
      <c r="M38" s="13" t="str">
        <f>IF(A38="","",ROUND(SUMIFS('Отгрузки'!$C$7:$C$506,'Отгрузки'!$B$7:$B$506,SUBSTITUTE(SUBSTITUTE(SUBSTITUTE(A38,"~","~~"),"*","~*"),"?","~?"),'Отгрузки'!$F$7:$F$506,"OK"),3))</f>
        <v/>
      </c>
      <c r="N38" s="13" t="str">
        <f>IF(OR(A38="",F38=""),"",MAX(ROUND(F38-M38,3),0))</f>
        <v/>
      </c>
      <c r="O38" s="13" t="str">
        <f>IF(OR(A38="",F38=""),"",MAX(ROUND(M38-F38,3),0))</f>
        <v/>
      </c>
      <c r="P38" s="8" t="n"/>
      <c r="Q38" s="14" t="str">
        <f>IF(A38="","",IF(COUNTIF($A$7:$A$206,SUBSTITUTE(SUBSTITUTE(SUBSTITUTE(A38,"~","~~"),"*","~*"),"?","~?"))&lt;&gt;1,"Повтор номера",IF(OR(C38="",D38="",E38="",F38="",G38="",I38=""),"Заполните заказ",IF(OR(L38&gt;0,O38&gt;0),"Проверьте превышение",IF(AND(K38=0,N38=0),"Закрыт",IF(AND(N38&gt;0,P38&lt;&gt;"",P38&lt;TODAY()),"Срок отгрузки прошёл",IF(N38=0,"Ждём оплату",IF(K38=0,"К отгрузке","В работе"))))))))</f>
        <v/>
      </c>
    </row>
    <row r="39" ht="30" customHeight="1">
      <c r="A39" s="7" t="n"/>
      <c r="B39" s="8" t="n"/>
      <c r="C39" s="9" t="n"/>
      <c r="D39" s="9" t="n"/>
      <c r="E39" s="9" t="n"/>
      <c r="F39" s="10" t="n"/>
      <c r="G39" s="11" t="n"/>
      <c r="H39" s="11" t="n"/>
      <c r="I39" s="12" t="str">
        <f>IFERROR(IF(OR(A39="",F39="",G39=""),"",ROUND(F39*G39+H39,2)),"")</f>
        <v/>
      </c>
      <c r="J39" s="12" t="str">
        <f>IF(A39="","",ROUND(SUMIFS('Оплаты'!$C$7:$C$506,'Оплаты'!$B$7:$B$506,SUBSTITUTE(SUBSTITUTE(SUBSTITUTE(A39,"~","~~"),"*","~*"),"?","~?"),'Оплаты'!$E$7:$E$506,"OK"),2))</f>
        <v/>
      </c>
      <c r="K39" s="12" t="str">
        <f>IF(I39="","",MAX(ROUND(I39-J39,2),0))</f>
        <v/>
      </c>
      <c r="L39" s="12" t="str">
        <f>IF(I39="","",MAX(ROUND(J39-I39,2),0))</f>
        <v/>
      </c>
      <c r="M39" s="13" t="str">
        <f>IF(A39="","",ROUND(SUMIFS('Отгрузки'!$C$7:$C$506,'Отгрузки'!$B$7:$B$506,SUBSTITUTE(SUBSTITUTE(SUBSTITUTE(A39,"~","~~"),"*","~*"),"?","~?"),'Отгрузки'!$F$7:$F$506,"OK"),3))</f>
        <v/>
      </c>
      <c r="N39" s="13" t="str">
        <f>IF(OR(A39="",F39=""),"",MAX(ROUND(F39-M39,3),0))</f>
        <v/>
      </c>
      <c r="O39" s="13" t="str">
        <f>IF(OR(A39="",F39=""),"",MAX(ROUND(M39-F39,3),0))</f>
        <v/>
      </c>
      <c r="P39" s="8" t="n"/>
      <c r="Q39" s="14" t="str">
        <f>IF(A39="","",IF(COUNTIF($A$7:$A$206,SUBSTITUTE(SUBSTITUTE(SUBSTITUTE(A39,"~","~~"),"*","~*"),"?","~?"))&lt;&gt;1,"Повтор номера",IF(OR(C39="",D39="",E39="",F39="",G39="",I39=""),"Заполните заказ",IF(OR(L39&gt;0,O39&gt;0),"Проверьте превышение",IF(AND(K39=0,N39=0),"Закрыт",IF(AND(N39&gt;0,P39&lt;&gt;"",P39&lt;TODAY()),"Срок отгрузки прошёл",IF(N39=0,"Ждём оплату",IF(K39=0,"К отгрузке","В работе"))))))))</f>
        <v/>
      </c>
    </row>
    <row r="40" ht="30" customHeight="1">
      <c r="A40" s="7" t="n"/>
      <c r="B40" s="8" t="n"/>
      <c r="C40" s="9" t="n"/>
      <c r="D40" s="9" t="n"/>
      <c r="E40" s="9" t="n"/>
      <c r="F40" s="10" t="n"/>
      <c r="G40" s="11" t="n"/>
      <c r="H40" s="11" t="n"/>
      <c r="I40" s="12" t="str">
        <f>IFERROR(IF(OR(A40="",F40="",G40=""),"",ROUND(F40*G40+H40,2)),"")</f>
        <v/>
      </c>
      <c r="J40" s="12" t="str">
        <f>IF(A40="","",ROUND(SUMIFS('Оплаты'!$C$7:$C$506,'Оплаты'!$B$7:$B$506,SUBSTITUTE(SUBSTITUTE(SUBSTITUTE(A40,"~","~~"),"*","~*"),"?","~?"),'Оплаты'!$E$7:$E$506,"OK"),2))</f>
        <v/>
      </c>
      <c r="K40" s="12" t="str">
        <f>IF(I40="","",MAX(ROUND(I40-J40,2),0))</f>
        <v/>
      </c>
      <c r="L40" s="12" t="str">
        <f>IF(I40="","",MAX(ROUND(J40-I40,2),0))</f>
        <v/>
      </c>
      <c r="M40" s="13" t="str">
        <f>IF(A40="","",ROUND(SUMIFS('Отгрузки'!$C$7:$C$506,'Отгрузки'!$B$7:$B$506,SUBSTITUTE(SUBSTITUTE(SUBSTITUTE(A40,"~","~~"),"*","~*"),"?","~?"),'Отгрузки'!$F$7:$F$506,"OK"),3))</f>
        <v/>
      </c>
      <c r="N40" s="13" t="str">
        <f>IF(OR(A40="",F40=""),"",MAX(ROUND(F40-M40,3),0))</f>
        <v/>
      </c>
      <c r="O40" s="13" t="str">
        <f>IF(OR(A40="",F40=""),"",MAX(ROUND(M40-F40,3),0))</f>
        <v/>
      </c>
      <c r="P40" s="8" t="n"/>
      <c r="Q40" s="14" t="str">
        <f>IF(A40="","",IF(COUNTIF($A$7:$A$206,SUBSTITUTE(SUBSTITUTE(SUBSTITUTE(A40,"~","~~"),"*","~*"),"?","~?"))&lt;&gt;1,"Повтор номера",IF(OR(C40="",D40="",E40="",F40="",G40="",I40=""),"Заполните заказ",IF(OR(L40&gt;0,O40&gt;0),"Проверьте превышение",IF(AND(K40=0,N40=0),"Закрыт",IF(AND(N40&gt;0,P40&lt;&gt;"",P40&lt;TODAY()),"Срок отгрузки прошёл",IF(N40=0,"Ждём оплату",IF(K40=0,"К отгрузке","В работе"))))))))</f>
        <v/>
      </c>
    </row>
    <row r="41" ht="30" customHeight="1">
      <c r="A41" s="7" t="n"/>
      <c r="B41" s="8" t="n"/>
      <c r="C41" s="9" t="n"/>
      <c r="D41" s="9" t="n"/>
      <c r="E41" s="9" t="n"/>
      <c r="F41" s="10" t="n"/>
      <c r="G41" s="11" t="n"/>
      <c r="H41" s="11" t="n"/>
      <c r="I41" s="12" t="str">
        <f>IFERROR(IF(OR(A41="",F41="",G41=""),"",ROUND(F41*G41+H41,2)),"")</f>
        <v/>
      </c>
      <c r="J41" s="12" t="str">
        <f>IF(A41="","",ROUND(SUMIFS('Оплаты'!$C$7:$C$506,'Оплаты'!$B$7:$B$506,SUBSTITUTE(SUBSTITUTE(SUBSTITUTE(A41,"~","~~"),"*","~*"),"?","~?"),'Оплаты'!$E$7:$E$506,"OK"),2))</f>
        <v/>
      </c>
      <c r="K41" s="12" t="str">
        <f>IF(I41="","",MAX(ROUND(I41-J41,2),0))</f>
        <v/>
      </c>
      <c r="L41" s="12" t="str">
        <f>IF(I41="","",MAX(ROUND(J41-I41,2),0))</f>
        <v/>
      </c>
      <c r="M41" s="13" t="str">
        <f>IF(A41="","",ROUND(SUMIFS('Отгрузки'!$C$7:$C$506,'Отгрузки'!$B$7:$B$506,SUBSTITUTE(SUBSTITUTE(SUBSTITUTE(A41,"~","~~"),"*","~*"),"?","~?"),'Отгрузки'!$F$7:$F$506,"OK"),3))</f>
        <v/>
      </c>
      <c r="N41" s="13" t="str">
        <f>IF(OR(A41="",F41=""),"",MAX(ROUND(F41-M41,3),0))</f>
        <v/>
      </c>
      <c r="O41" s="13" t="str">
        <f>IF(OR(A41="",F41=""),"",MAX(ROUND(M41-F41,3),0))</f>
        <v/>
      </c>
      <c r="P41" s="8" t="n"/>
      <c r="Q41" s="14" t="str">
        <f>IF(A41="","",IF(COUNTIF($A$7:$A$206,SUBSTITUTE(SUBSTITUTE(SUBSTITUTE(A41,"~","~~"),"*","~*"),"?","~?"))&lt;&gt;1,"Повтор номера",IF(OR(C41="",D41="",E41="",F41="",G41="",I41=""),"Заполните заказ",IF(OR(L41&gt;0,O41&gt;0),"Проверьте превышение",IF(AND(K41=0,N41=0),"Закрыт",IF(AND(N41&gt;0,P41&lt;&gt;"",P41&lt;TODAY()),"Срок отгрузки прошёл",IF(N41=0,"Ждём оплату",IF(K41=0,"К отгрузке","В работе"))))))))</f>
        <v/>
      </c>
    </row>
    <row r="42" ht="30" customHeight="1">
      <c r="A42" s="7" t="n"/>
      <c r="B42" s="8" t="n"/>
      <c r="C42" s="9" t="n"/>
      <c r="D42" s="9" t="n"/>
      <c r="E42" s="9" t="n"/>
      <c r="F42" s="10" t="n"/>
      <c r="G42" s="11" t="n"/>
      <c r="H42" s="11" t="n"/>
      <c r="I42" s="12" t="str">
        <f>IFERROR(IF(OR(A42="",F42="",G42=""),"",ROUND(F42*G42+H42,2)),"")</f>
        <v/>
      </c>
      <c r="J42" s="12" t="str">
        <f>IF(A42="","",ROUND(SUMIFS('Оплаты'!$C$7:$C$506,'Оплаты'!$B$7:$B$506,SUBSTITUTE(SUBSTITUTE(SUBSTITUTE(A42,"~","~~"),"*","~*"),"?","~?"),'Оплаты'!$E$7:$E$506,"OK"),2))</f>
        <v/>
      </c>
      <c r="K42" s="12" t="str">
        <f>IF(I42="","",MAX(ROUND(I42-J42,2),0))</f>
        <v/>
      </c>
      <c r="L42" s="12" t="str">
        <f>IF(I42="","",MAX(ROUND(J42-I42,2),0))</f>
        <v/>
      </c>
      <c r="M42" s="13" t="str">
        <f>IF(A42="","",ROUND(SUMIFS('Отгрузки'!$C$7:$C$506,'Отгрузки'!$B$7:$B$506,SUBSTITUTE(SUBSTITUTE(SUBSTITUTE(A42,"~","~~"),"*","~*"),"?","~?"),'Отгрузки'!$F$7:$F$506,"OK"),3))</f>
        <v/>
      </c>
      <c r="N42" s="13" t="str">
        <f>IF(OR(A42="",F42=""),"",MAX(ROUND(F42-M42,3),0))</f>
        <v/>
      </c>
      <c r="O42" s="13" t="str">
        <f>IF(OR(A42="",F42=""),"",MAX(ROUND(M42-F42,3),0))</f>
        <v/>
      </c>
      <c r="P42" s="8" t="n"/>
      <c r="Q42" s="14" t="str">
        <f>IF(A42="","",IF(COUNTIF($A$7:$A$206,SUBSTITUTE(SUBSTITUTE(SUBSTITUTE(A42,"~","~~"),"*","~*"),"?","~?"))&lt;&gt;1,"Повтор номера",IF(OR(C42="",D42="",E42="",F42="",G42="",I42=""),"Заполните заказ",IF(OR(L42&gt;0,O42&gt;0),"Проверьте превышение",IF(AND(K42=0,N42=0),"Закрыт",IF(AND(N42&gt;0,P42&lt;&gt;"",P42&lt;TODAY()),"Срок отгрузки прошёл",IF(N42=0,"Ждём оплату",IF(K42=0,"К отгрузке","В работе"))))))))</f>
        <v/>
      </c>
    </row>
    <row r="43" ht="30" customHeight="1">
      <c r="A43" s="7" t="n"/>
      <c r="B43" s="8" t="n"/>
      <c r="C43" s="9" t="n"/>
      <c r="D43" s="9" t="n"/>
      <c r="E43" s="9" t="n"/>
      <c r="F43" s="10" t="n"/>
      <c r="G43" s="11" t="n"/>
      <c r="H43" s="11" t="n"/>
      <c r="I43" s="12" t="str">
        <f>IFERROR(IF(OR(A43="",F43="",G43=""),"",ROUND(F43*G43+H43,2)),"")</f>
        <v/>
      </c>
      <c r="J43" s="12" t="str">
        <f>IF(A43="","",ROUND(SUMIFS('Оплаты'!$C$7:$C$506,'Оплаты'!$B$7:$B$506,SUBSTITUTE(SUBSTITUTE(SUBSTITUTE(A43,"~","~~"),"*","~*"),"?","~?"),'Оплаты'!$E$7:$E$506,"OK"),2))</f>
        <v/>
      </c>
      <c r="K43" s="12" t="str">
        <f>IF(I43="","",MAX(ROUND(I43-J43,2),0))</f>
        <v/>
      </c>
      <c r="L43" s="12" t="str">
        <f>IF(I43="","",MAX(ROUND(J43-I43,2),0))</f>
        <v/>
      </c>
      <c r="M43" s="13" t="str">
        <f>IF(A43="","",ROUND(SUMIFS('Отгрузки'!$C$7:$C$506,'Отгрузки'!$B$7:$B$506,SUBSTITUTE(SUBSTITUTE(SUBSTITUTE(A43,"~","~~"),"*","~*"),"?","~?"),'Отгрузки'!$F$7:$F$506,"OK"),3))</f>
        <v/>
      </c>
      <c r="N43" s="13" t="str">
        <f>IF(OR(A43="",F43=""),"",MAX(ROUND(F43-M43,3),0))</f>
        <v/>
      </c>
      <c r="O43" s="13" t="str">
        <f>IF(OR(A43="",F43=""),"",MAX(ROUND(M43-F43,3),0))</f>
        <v/>
      </c>
      <c r="P43" s="8" t="n"/>
      <c r="Q43" s="14" t="str">
        <f>IF(A43="","",IF(COUNTIF($A$7:$A$206,SUBSTITUTE(SUBSTITUTE(SUBSTITUTE(A43,"~","~~"),"*","~*"),"?","~?"))&lt;&gt;1,"Повтор номера",IF(OR(C43="",D43="",E43="",F43="",G43="",I43=""),"Заполните заказ",IF(OR(L43&gt;0,O43&gt;0),"Проверьте превышение",IF(AND(K43=0,N43=0),"Закрыт",IF(AND(N43&gt;0,P43&lt;&gt;"",P43&lt;TODAY()),"Срок отгрузки прошёл",IF(N43=0,"Ждём оплату",IF(K43=0,"К отгрузке","В работе"))))))))</f>
        <v/>
      </c>
    </row>
    <row r="44" ht="30" customHeight="1">
      <c r="A44" s="7" t="n"/>
      <c r="B44" s="8" t="n"/>
      <c r="C44" s="9" t="n"/>
      <c r="D44" s="9" t="n"/>
      <c r="E44" s="9" t="n"/>
      <c r="F44" s="10" t="n"/>
      <c r="G44" s="11" t="n"/>
      <c r="H44" s="11" t="n"/>
      <c r="I44" s="12" t="str">
        <f>IFERROR(IF(OR(A44="",F44="",G44=""),"",ROUND(F44*G44+H44,2)),"")</f>
        <v/>
      </c>
      <c r="J44" s="12" t="str">
        <f>IF(A44="","",ROUND(SUMIFS('Оплаты'!$C$7:$C$506,'Оплаты'!$B$7:$B$506,SUBSTITUTE(SUBSTITUTE(SUBSTITUTE(A44,"~","~~"),"*","~*"),"?","~?"),'Оплаты'!$E$7:$E$506,"OK"),2))</f>
        <v/>
      </c>
      <c r="K44" s="12" t="str">
        <f>IF(I44="","",MAX(ROUND(I44-J44,2),0))</f>
        <v/>
      </c>
      <c r="L44" s="12" t="str">
        <f>IF(I44="","",MAX(ROUND(J44-I44,2),0))</f>
        <v/>
      </c>
      <c r="M44" s="13" t="str">
        <f>IF(A44="","",ROUND(SUMIFS('Отгрузки'!$C$7:$C$506,'Отгрузки'!$B$7:$B$506,SUBSTITUTE(SUBSTITUTE(SUBSTITUTE(A44,"~","~~"),"*","~*"),"?","~?"),'Отгрузки'!$F$7:$F$506,"OK"),3))</f>
        <v/>
      </c>
      <c r="N44" s="13" t="str">
        <f>IF(OR(A44="",F44=""),"",MAX(ROUND(F44-M44,3),0))</f>
        <v/>
      </c>
      <c r="O44" s="13" t="str">
        <f>IF(OR(A44="",F44=""),"",MAX(ROUND(M44-F44,3),0))</f>
        <v/>
      </c>
      <c r="P44" s="8" t="n"/>
      <c r="Q44" s="14" t="str">
        <f>IF(A44="","",IF(COUNTIF($A$7:$A$206,SUBSTITUTE(SUBSTITUTE(SUBSTITUTE(A44,"~","~~"),"*","~*"),"?","~?"))&lt;&gt;1,"Повтор номера",IF(OR(C44="",D44="",E44="",F44="",G44="",I44=""),"Заполните заказ",IF(OR(L44&gt;0,O44&gt;0),"Проверьте превышение",IF(AND(K44=0,N44=0),"Закрыт",IF(AND(N44&gt;0,P44&lt;&gt;"",P44&lt;TODAY()),"Срок отгрузки прошёл",IF(N44=0,"Ждём оплату",IF(K44=0,"К отгрузке","В работе"))))))))</f>
        <v/>
      </c>
    </row>
    <row r="45" ht="30" customHeight="1">
      <c r="A45" s="7" t="n"/>
      <c r="B45" s="8" t="n"/>
      <c r="C45" s="9" t="n"/>
      <c r="D45" s="9" t="n"/>
      <c r="E45" s="9" t="n"/>
      <c r="F45" s="10" t="n"/>
      <c r="G45" s="11" t="n"/>
      <c r="H45" s="11" t="n"/>
      <c r="I45" s="12" t="str">
        <f>IFERROR(IF(OR(A45="",F45="",G45=""),"",ROUND(F45*G45+H45,2)),"")</f>
        <v/>
      </c>
      <c r="J45" s="12" t="str">
        <f>IF(A45="","",ROUND(SUMIFS('Оплаты'!$C$7:$C$506,'Оплаты'!$B$7:$B$506,SUBSTITUTE(SUBSTITUTE(SUBSTITUTE(A45,"~","~~"),"*","~*"),"?","~?"),'Оплаты'!$E$7:$E$506,"OK"),2))</f>
        <v/>
      </c>
      <c r="K45" s="12" t="str">
        <f>IF(I45="","",MAX(ROUND(I45-J45,2),0))</f>
        <v/>
      </c>
      <c r="L45" s="12" t="str">
        <f>IF(I45="","",MAX(ROUND(J45-I45,2),0))</f>
        <v/>
      </c>
      <c r="M45" s="13" t="str">
        <f>IF(A45="","",ROUND(SUMIFS('Отгрузки'!$C$7:$C$506,'Отгрузки'!$B$7:$B$506,SUBSTITUTE(SUBSTITUTE(SUBSTITUTE(A45,"~","~~"),"*","~*"),"?","~?"),'Отгрузки'!$F$7:$F$506,"OK"),3))</f>
        <v/>
      </c>
      <c r="N45" s="13" t="str">
        <f>IF(OR(A45="",F45=""),"",MAX(ROUND(F45-M45,3),0))</f>
        <v/>
      </c>
      <c r="O45" s="13" t="str">
        <f>IF(OR(A45="",F45=""),"",MAX(ROUND(M45-F45,3),0))</f>
        <v/>
      </c>
      <c r="P45" s="8" t="n"/>
      <c r="Q45" s="14" t="str">
        <f>IF(A45="","",IF(COUNTIF($A$7:$A$206,SUBSTITUTE(SUBSTITUTE(SUBSTITUTE(A45,"~","~~"),"*","~*"),"?","~?"))&lt;&gt;1,"Повтор номера",IF(OR(C45="",D45="",E45="",F45="",G45="",I45=""),"Заполните заказ",IF(OR(L45&gt;0,O45&gt;0),"Проверьте превышение",IF(AND(K45=0,N45=0),"Закрыт",IF(AND(N45&gt;0,P45&lt;&gt;"",P45&lt;TODAY()),"Срок отгрузки прошёл",IF(N45=0,"Ждём оплату",IF(K45=0,"К отгрузке","В работе"))))))))</f>
        <v/>
      </c>
    </row>
    <row r="46" ht="30" customHeight="1">
      <c r="A46" s="7" t="n"/>
      <c r="B46" s="8" t="n"/>
      <c r="C46" s="9" t="n"/>
      <c r="D46" s="9" t="n"/>
      <c r="E46" s="9" t="n"/>
      <c r="F46" s="10" t="n"/>
      <c r="G46" s="11" t="n"/>
      <c r="H46" s="11" t="n"/>
      <c r="I46" s="12" t="str">
        <f>IFERROR(IF(OR(A46="",F46="",G46=""),"",ROUND(F46*G46+H46,2)),"")</f>
        <v/>
      </c>
      <c r="J46" s="12" t="str">
        <f>IF(A46="","",ROUND(SUMIFS('Оплаты'!$C$7:$C$506,'Оплаты'!$B$7:$B$506,SUBSTITUTE(SUBSTITUTE(SUBSTITUTE(A46,"~","~~"),"*","~*"),"?","~?"),'Оплаты'!$E$7:$E$506,"OK"),2))</f>
        <v/>
      </c>
      <c r="K46" s="12" t="str">
        <f>IF(I46="","",MAX(ROUND(I46-J46,2),0))</f>
        <v/>
      </c>
      <c r="L46" s="12" t="str">
        <f>IF(I46="","",MAX(ROUND(J46-I46,2),0))</f>
        <v/>
      </c>
      <c r="M46" s="13" t="str">
        <f>IF(A46="","",ROUND(SUMIFS('Отгрузки'!$C$7:$C$506,'Отгрузки'!$B$7:$B$506,SUBSTITUTE(SUBSTITUTE(SUBSTITUTE(A46,"~","~~"),"*","~*"),"?","~?"),'Отгрузки'!$F$7:$F$506,"OK"),3))</f>
        <v/>
      </c>
      <c r="N46" s="13" t="str">
        <f>IF(OR(A46="",F46=""),"",MAX(ROUND(F46-M46,3),0))</f>
        <v/>
      </c>
      <c r="O46" s="13" t="str">
        <f>IF(OR(A46="",F46=""),"",MAX(ROUND(M46-F46,3),0))</f>
        <v/>
      </c>
      <c r="P46" s="8" t="n"/>
      <c r="Q46" s="14" t="str">
        <f>IF(A46="","",IF(COUNTIF($A$7:$A$206,SUBSTITUTE(SUBSTITUTE(SUBSTITUTE(A46,"~","~~"),"*","~*"),"?","~?"))&lt;&gt;1,"Повтор номера",IF(OR(C46="",D46="",E46="",F46="",G46="",I46=""),"Заполните заказ",IF(OR(L46&gt;0,O46&gt;0),"Проверьте превышение",IF(AND(K46=0,N46=0),"Закрыт",IF(AND(N46&gt;0,P46&lt;&gt;"",P46&lt;TODAY()),"Срок отгрузки прошёл",IF(N46=0,"Ждём оплату",IF(K46=0,"К отгрузке","В работе"))))))))</f>
        <v/>
      </c>
    </row>
    <row r="47" ht="30" customHeight="1">
      <c r="A47" s="7" t="n"/>
      <c r="B47" s="8" t="n"/>
      <c r="C47" s="9" t="n"/>
      <c r="D47" s="9" t="n"/>
      <c r="E47" s="9" t="n"/>
      <c r="F47" s="10" t="n"/>
      <c r="G47" s="11" t="n"/>
      <c r="H47" s="11" t="n"/>
      <c r="I47" s="12" t="str">
        <f>IFERROR(IF(OR(A47="",F47="",G47=""),"",ROUND(F47*G47+H47,2)),"")</f>
        <v/>
      </c>
      <c r="J47" s="12" t="str">
        <f>IF(A47="","",ROUND(SUMIFS('Оплаты'!$C$7:$C$506,'Оплаты'!$B$7:$B$506,SUBSTITUTE(SUBSTITUTE(SUBSTITUTE(A47,"~","~~"),"*","~*"),"?","~?"),'Оплаты'!$E$7:$E$506,"OK"),2))</f>
        <v/>
      </c>
      <c r="K47" s="12" t="str">
        <f>IF(I47="","",MAX(ROUND(I47-J47,2),0))</f>
        <v/>
      </c>
      <c r="L47" s="12" t="str">
        <f>IF(I47="","",MAX(ROUND(J47-I47,2),0))</f>
        <v/>
      </c>
      <c r="M47" s="13" t="str">
        <f>IF(A47="","",ROUND(SUMIFS('Отгрузки'!$C$7:$C$506,'Отгрузки'!$B$7:$B$506,SUBSTITUTE(SUBSTITUTE(SUBSTITUTE(A47,"~","~~"),"*","~*"),"?","~?"),'Отгрузки'!$F$7:$F$506,"OK"),3))</f>
        <v/>
      </c>
      <c r="N47" s="13" t="str">
        <f>IF(OR(A47="",F47=""),"",MAX(ROUND(F47-M47,3),0))</f>
        <v/>
      </c>
      <c r="O47" s="13" t="str">
        <f>IF(OR(A47="",F47=""),"",MAX(ROUND(M47-F47,3),0))</f>
        <v/>
      </c>
      <c r="P47" s="8" t="n"/>
      <c r="Q47" s="14" t="str">
        <f>IF(A47="","",IF(COUNTIF($A$7:$A$206,SUBSTITUTE(SUBSTITUTE(SUBSTITUTE(A47,"~","~~"),"*","~*"),"?","~?"))&lt;&gt;1,"Повтор номера",IF(OR(C47="",D47="",E47="",F47="",G47="",I47=""),"Заполните заказ",IF(OR(L47&gt;0,O47&gt;0),"Проверьте превышение",IF(AND(K47=0,N47=0),"Закрыт",IF(AND(N47&gt;0,P47&lt;&gt;"",P47&lt;TODAY()),"Срок отгрузки прошёл",IF(N47=0,"Ждём оплату",IF(K47=0,"К отгрузке","В работе"))))))))</f>
        <v/>
      </c>
    </row>
    <row r="48" ht="30" customHeight="1">
      <c r="A48" s="7" t="n"/>
      <c r="B48" s="8" t="n"/>
      <c r="C48" s="9" t="n"/>
      <c r="D48" s="9" t="n"/>
      <c r="E48" s="9" t="n"/>
      <c r="F48" s="10" t="n"/>
      <c r="G48" s="11" t="n"/>
      <c r="H48" s="11" t="n"/>
      <c r="I48" s="12" t="str">
        <f>IFERROR(IF(OR(A48="",F48="",G48=""),"",ROUND(F48*G48+H48,2)),"")</f>
        <v/>
      </c>
      <c r="J48" s="12" t="str">
        <f>IF(A48="","",ROUND(SUMIFS('Оплаты'!$C$7:$C$506,'Оплаты'!$B$7:$B$506,SUBSTITUTE(SUBSTITUTE(SUBSTITUTE(A48,"~","~~"),"*","~*"),"?","~?"),'Оплаты'!$E$7:$E$506,"OK"),2))</f>
        <v/>
      </c>
      <c r="K48" s="12" t="str">
        <f>IF(I48="","",MAX(ROUND(I48-J48,2),0))</f>
        <v/>
      </c>
      <c r="L48" s="12" t="str">
        <f>IF(I48="","",MAX(ROUND(J48-I48,2),0))</f>
        <v/>
      </c>
      <c r="M48" s="13" t="str">
        <f>IF(A48="","",ROUND(SUMIFS('Отгрузки'!$C$7:$C$506,'Отгрузки'!$B$7:$B$506,SUBSTITUTE(SUBSTITUTE(SUBSTITUTE(A48,"~","~~"),"*","~*"),"?","~?"),'Отгрузки'!$F$7:$F$506,"OK"),3))</f>
        <v/>
      </c>
      <c r="N48" s="13" t="str">
        <f>IF(OR(A48="",F48=""),"",MAX(ROUND(F48-M48,3),0))</f>
        <v/>
      </c>
      <c r="O48" s="13" t="str">
        <f>IF(OR(A48="",F48=""),"",MAX(ROUND(M48-F48,3),0))</f>
        <v/>
      </c>
      <c r="P48" s="8" t="n"/>
      <c r="Q48" s="14" t="str">
        <f>IF(A48="","",IF(COUNTIF($A$7:$A$206,SUBSTITUTE(SUBSTITUTE(SUBSTITUTE(A48,"~","~~"),"*","~*"),"?","~?"))&lt;&gt;1,"Повтор номера",IF(OR(C48="",D48="",E48="",F48="",G48="",I48=""),"Заполните заказ",IF(OR(L48&gt;0,O48&gt;0),"Проверьте превышение",IF(AND(K48=0,N48=0),"Закрыт",IF(AND(N48&gt;0,P48&lt;&gt;"",P48&lt;TODAY()),"Срок отгрузки прошёл",IF(N48=0,"Ждём оплату",IF(K48=0,"К отгрузке","В работе"))))))))</f>
        <v/>
      </c>
    </row>
    <row r="49" ht="30" customHeight="1">
      <c r="A49" s="7" t="n"/>
      <c r="B49" s="8" t="n"/>
      <c r="C49" s="9" t="n"/>
      <c r="D49" s="9" t="n"/>
      <c r="E49" s="9" t="n"/>
      <c r="F49" s="10" t="n"/>
      <c r="G49" s="11" t="n"/>
      <c r="H49" s="11" t="n"/>
      <c r="I49" s="12" t="str">
        <f>IFERROR(IF(OR(A49="",F49="",G49=""),"",ROUND(F49*G49+H49,2)),"")</f>
        <v/>
      </c>
      <c r="J49" s="12" t="str">
        <f>IF(A49="","",ROUND(SUMIFS('Оплаты'!$C$7:$C$506,'Оплаты'!$B$7:$B$506,SUBSTITUTE(SUBSTITUTE(SUBSTITUTE(A49,"~","~~"),"*","~*"),"?","~?"),'Оплаты'!$E$7:$E$506,"OK"),2))</f>
        <v/>
      </c>
      <c r="K49" s="12" t="str">
        <f>IF(I49="","",MAX(ROUND(I49-J49,2),0))</f>
        <v/>
      </c>
      <c r="L49" s="12" t="str">
        <f>IF(I49="","",MAX(ROUND(J49-I49,2),0))</f>
        <v/>
      </c>
      <c r="M49" s="13" t="str">
        <f>IF(A49="","",ROUND(SUMIFS('Отгрузки'!$C$7:$C$506,'Отгрузки'!$B$7:$B$506,SUBSTITUTE(SUBSTITUTE(SUBSTITUTE(A49,"~","~~"),"*","~*"),"?","~?"),'Отгрузки'!$F$7:$F$506,"OK"),3))</f>
        <v/>
      </c>
      <c r="N49" s="13" t="str">
        <f>IF(OR(A49="",F49=""),"",MAX(ROUND(F49-M49,3),0))</f>
        <v/>
      </c>
      <c r="O49" s="13" t="str">
        <f>IF(OR(A49="",F49=""),"",MAX(ROUND(M49-F49,3),0))</f>
        <v/>
      </c>
      <c r="P49" s="8" t="n"/>
      <c r="Q49" s="14" t="str">
        <f>IF(A49="","",IF(COUNTIF($A$7:$A$206,SUBSTITUTE(SUBSTITUTE(SUBSTITUTE(A49,"~","~~"),"*","~*"),"?","~?"))&lt;&gt;1,"Повтор номера",IF(OR(C49="",D49="",E49="",F49="",G49="",I49=""),"Заполните заказ",IF(OR(L49&gt;0,O49&gt;0),"Проверьте превышение",IF(AND(K49=0,N49=0),"Закрыт",IF(AND(N49&gt;0,P49&lt;&gt;"",P49&lt;TODAY()),"Срок отгрузки прошёл",IF(N49=0,"Ждём оплату",IF(K49=0,"К отгрузке","В работе"))))))))</f>
        <v/>
      </c>
    </row>
    <row r="50" ht="30" customHeight="1">
      <c r="A50" s="7" t="n"/>
      <c r="B50" s="8" t="n"/>
      <c r="C50" s="9" t="n"/>
      <c r="D50" s="9" t="n"/>
      <c r="E50" s="9" t="n"/>
      <c r="F50" s="10" t="n"/>
      <c r="G50" s="11" t="n"/>
      <c r="H50" s="11" t="n"/>
      <c r="I50" s="12" t="str">
        <f>IFERROR(IF(OR(A50="",F50="",G50=""),"",ROUND(F50*G50+H50,2)),"")</f>
        <v/>
      </c>
      <c r="J50" s="12" t="str">
        <f>IF(A50="","",ROUND(SUMIFS('Оплаты'!$C$7:$C$506,'Оплаты'!$B$7:$B$506,SUBSTITUTE(SUBSTITUTE(SUBSTITUTE(A50,"~","~~"),"*","~*"),"?","~?"),'Оплаты'!$E$7:$E$506,"OK"),2))</f>
        <v/>
      </c>
      <c r="K50" s="12" t="str">
        <f>IF(I50="","",MAX(ROUND(I50-J50,2),0))</f>
        <v/>
      </c>
      <c r="L50" s="12" t="str">
        <f>IF(I50="","",MAX(ROUND(J50-I50,2),0))</f>
        <v/>
      </c>
      <c r="M50" s="13" t="str">
        <f>IF(A50="","",ROUND(SUMIFS('Отгрузки'!$C$7:$C$506,'Отгрузки'!$B$7:$B$506,SUBSTITUTE(SUBSTITUTE(SUBSTITUTE(A50,"~","~~"),"*","~*"),"?","~?"),'Отгрузки'!$F$7:$F$506,"OK"),3))</f>
        <v/>
      </c>
      <c r="N50" s="13" t="str">
        <f>IF(OR(A50="",F50=""),"",MAX(ROUND(F50-M50,3),0))</f>
        <v/>
      </c>
      <c r="O50" s="13" t="str">
        <f>IF(OR(A50="",F50=""),"",MAX(ROUND(M50-F50,3),0))</f>
        <v/>
      </c>
      <c r="P50" s="8" t="n"/>
      <c r="Q50" s="14" t="str">
        <f>IF(A50="","",IF(COUNTIF($A$7:$A$206,SUBSTITUTE(SUBSTITUTE(SUBSTITUTE(A50,"~","~~"),"*","~*"),"?","~?"))&lt;&gt;1,"Повтор номера",IF(OR(C50="",D50="",E50="",F50="",G50="",I50=""),"Заполните заказ",IF(OR(L50&gt;0,O50&gt;0),"Проверьте превышение",IF(AND(K50=0,N50=0),"Закрыт",IF(AND(N50&gt;0,P50&lt;&gt;"",P50&lt;TODAY()),"Срок отгрузки прошёл",IF(N50=0,"Ждём оплату",IF(K50=0,"К отгрузке","В работе"))))))))</f>
        <v/>
      </c>
    </row>
    <row r="51" ht="30" customHeight="1">
      <c r="A51" s="7" t="n"/>
      <c r="B51" s="8" t="n"/>
      <c r="C51" s="9" t="n"/>
      <c r="D51" s="9" t="n"/>
      <c r="E51" s="9" t="n"/>
      <c r="F51" s="10" t="n"/>
      <c r="G51" s="11" t="n"/>
      <c r="H51" s="11" t="n"/>
      <c r="I51" s="12" t="str">
        <f>IFERROR(IF(OR(A51="",F51="",G51=""),"",ROUND(F51*G51+H51,2)),"")</f>
        <v/>
      </c>
      <c r="J51" s="12" t="str">
        <f>IF(A51="","",ROUND(SUMIFS('Оплаты'!$C$7:$C$506,'Оплаты'!$B$7:$B$506,SUBSTITUTE(SUBSTITUTE(SUBSTITUTE(A51,"~","~~"),"*","~*"),"?","~?"),'Оплаты'!$E$7:$E$506,"OK"),2))</f>
        <v/>
      </c>
      <c r="K51" s="12" t="str">
        <f>IF(I51="","",MAX(ROUND(I51-J51,2),0))</f>
        <v/>
      </c>
      <c r="L51" s="12" t="str">
        <f>IF(I51="","",MAX(ROUND(J51-I51,2),0))</f>
        <v/>
      </c>
      <c r="M51" s="13" t="str">
        <f>IF(A51="","",ROUND(SUMIFS('Отгрузки'!$C$7:$C$506,'Отгрузки'!$B$7:$B$506,SUBSTITUTE(SUBSTITUTE(SUBSTITUTE(A51,"~","~~"),"*","~*"),"?","~?"),'Отгрузки'!$F$7:$F$506,"OK"),3))</f>
        <v/>
      </c>
      <c r="N51" s="13" t="str">
        <f>IF(OR(A51="",F51=""),"",MAX(ROUND(F51-M51,3),0))</f>
        <v/>
      </c>
      <c r="O51" s="13" t="str">
        <f>IF(OR(A51="",F51=""),"",MAX(ROUND(M51-F51,3),0))</f>
        <v/>
      </c>
      <c r="P51" s="8" t="n"/>
      <c r="Q51" s="14" t="str">
        <f>IF(A51="","",IF(COUNTIF($A$7:$A$206,SUBSTITUTE(SUBSTITUTE(SUBSTITUTE(A51,"~","~~"),"*","~*"),"?","~?"))&lt;&gt;1,"Повтор номера",IF(OR(C51="",D51="",E51="",F51="",G51="",I51=""),"Заполните заказ",IF(OR(L51&gt;0,O51&gt;0),"Проверьте превышение",IF(AND(K51=0,N51=0),"Закрыт",IF(AND(N51&gt;0,P51&lt;&gt;"",P51&lt;TODAY()),"Срок отгрузки прошёл",IF(N51=0,"Ждём оплату",IF(K51=0,"К отгрузке","В работе"))))))))</f>
        <v/>
      </c>
    </row>
    <row r="52" ht="30" customHeight="1">
      <c r="A52" s="7" t="n"/>
      <c r="B52" s="8" t="n"/>
      <c r="C52" s="9" t="n"/>
      <c r="D52" s="9" t="n"/>
      <c r="E52" s="9" t="n"/>
      <c r="F52" s="10" t="n"/>
      <c r="G52" s="11" t="n"/>
      <c r="H52" s="11" t="n"/>
      <c r="I52" s="12" t="str">
        <f>IFERROR(IF(OR(A52="",F52="",G52=""),"",ROUND(F52*G52+H52,2)),"")</f>
        <v/>
      </c>
      <c r="J52" s="12" t="str">
        <f>IF(A52="","",ROUND(SUMIFS('Оплаты'!$C$7:$C$506,'Оплаты'!$B$7:$B$506,SUBSTITUTE(SUBSTITUTE(SUBSTITUTE(A52,"~","~~"),"*","~*"),"?","~?"),'Оплаты'!$E$7:$E$506,"OK"),2))</f>
        <v/>
      </c>
      <c r="K52" s="12" t="str">
        <f>IF(I52="","",MAX(ROUND(I52-J52,2),0))</f>
        <v/>
      </c>
      <c r="L52" s="12" t="str">
        <f>IF(I52="","",MAX(ROUND(J52-I52,2),0))</f>
        <v/>
      </c>
      <c r="M52" s="13" t="str">
        <f>IF(A52="","",ROUND(SUMIFS('Отгрузки'!$C$7:$C$506,'Отгрузки'!$B$7:$B$506,SUBSTITUTE(SUBSTITUTE(SUBSTITUTE(A52,"~","~~"),"*","~*"),"?","~?"),'Отгрузки'!$F$7:$F$506,"OK"),3))</f>
        <v/>
      </c>
      <c r="N52" s="13" t="str">
        <f>IF(OR(A52="",F52=""),"",MAX(ROUND(F52-M52,3),0))</f>
        <v/>
      </c>
      <c r="O52" s="13" t="str">
        <f>IF(OR(A52="",F52=""),"",MAX(ROUND(M52-F52,3),0))</f>
        <v/>
      </c>
      <c r="P52" s="8" t="n"/>
      <c r="Q52" s="14" t="str">
        <f>IF(A52="","",IF(COUNTIF($A$7:$A$206,SUBSTITUTE(SUBSTITUTE(SUBSTITUTE(A52,"~","~~"),"*","~*"),"?","~?"))&lt;&gt;1,"Повтор номера",IF(OR(C52="",D52="",E52="",F52="",G52="",I52=""),"Заполните заказ",IF(OR(L52&gt;0,O52&gt;0),"Проверьте превышение",IF(AND(K52=0,N52=0),"Закрыт",IF(AND(N52&gt;0,P52&lt;&gt;"",P52&lt;TODAY()),"Срок отгрузки прошёл",IF(N52=0,"Ждём оплату",IF(K52=0,"К отгрузке","В работе"))))))))</f>
        <v/>
      </c>
    </row>
    <row r="53" ht="30" customHeight="1">
      <c r="A53" s="7" t="n"/>
      <c r="B53" s="8" t="n"/>
      <c r="C53" s="9" t="n"/>
      <c r="D53" s="9" t="n"/>
      <c r="E53" s="9" t="n"/>
      <c r="F53" s="10" t="n"/>
      <c r="G53" s="11" t="n"/>
      <c r="H53" s="11" t="n"/>
      <c r="I53" s="12" t="str">
        <f>IFERROR(IF(OR(A53="",F53="",G53=""),"",ROUND(F53*G53+H53,2)),"")</f>
        <v/>
      </c>
      <c r="J53" s="12" t="str">
        <f>IF(A53="","",ROUND(SUMIFS('Оплаты'!$C$7:$C$506,'Оплаты'!$B$7:$B$506,SUBSTITUTE(SUBSTITUTE(SUBSTITUTE(A53,"~","~~"),"*","~*"),"?","~?"),'Оплаты'!$E$7:$E$506,"OK"),2))</f>
        <v/>
      </c>
      <c r="K53" s="12" t="str">
        <f>IF(I53="","",MAX(ROUND(I53-J53,2),0))</f>
        <v/>
      </c>
      <c r="L53" s="12" t="str">
        <f>IF(I53="","",MAX(ROUND(J53-I53,2),0))</f>
        <v/>
      </c>
      <c r="M53" s="13" t="str">
        <f>IF(A53="","",ROUND(SUMIFS('Отгрузки'!$C$7:$C$506,'Отгрузки'!$B$7:$B$506,SUBSTITUTE(SUBSTITUTE(SUBSTITUTE(A53,"~","~~"),"*","~*"),"?","~?"),'Отгрузки'!$F$7:$F$506,"OK"),3))</f>
        <v/>
      </c>
      <c r="N53" s="13" t="str">
        <f>IF(OR(A53="",F53=""),"",MAX(ROUND(F53-M53,3),0))</f>
        <v/>
      </c>
      <c r="O53" s="13" t="str">
        <f>IF(OR(A53="",F53=""),"",MAX(ROUND(M53-F53,3),0))</f>
        <v/>
      </c>
      <c r="P53" s="8" t="n"/>
      <c r="Q53" s="14" t="str">
        <f>IF(A53="","",IF(COUNTIF($A$7:$A$206,SUBSTITUTE(SUBSTITUTE(SUBSTITUTE(A53,"~","~~"),"*","~*"),"?","~?"))&lt;&gt;1,"Повтор номера",IF(OR(C53="",D53="",E53="",F53="",G53="",I53=""),"Заполните заказ",IF(OR(L53&gt;0,O53&gt;0),"Проверьте превышение",IF(AND(K53=0,N53=0),"Закрыт",IF(AND(N53&gt;0,P53&lt;&gt;"",P53&lt;TODAY()),"Срок отгрузки прошёл",IF(N53=0,"Ждём оплату",IF(K53=0,"К отгрузке","В работе"))))))))</f>
        <v/>
      </c>
    </row>
    <row r="54" ht="30" customHeight="1">
      <c r="A54" s="7" t="n"/>
      <c r="B54" s="8" t="n"/>
      <c r="C54" s="9" t="n"/>
      <c r="D54" s="9" t="n"/>
      <c r="E54" s="9" t="n"/>
      <c r="F54" s="10" t="n"/>
      <c r="G54" s="11" t="n"/>
      <c r="H54" s="11" t="n"/>
      <c r="I54" s="12" t="str">
        <f>IFERROR(IF(OR(A54="",F54="",G54=""),"",ROUND(F54*G54+H54,2)),"")</f>
        <v/>
      </c>
      <c r="J54" s="12" t="str">
        <f>IF(A54="","",ROUND(SUMIFS('Оплаты'!$C$7:$C$506,'Оплаты'!$B$7:$B$506,SUBSTITUTE(SUBSTITUTE(SUBSTITUTE(A54,"~","~~"),"*","~*"),"?","~?"),'Оплаты'!$E$7:$E$506,"OK"),2))</f>
        <v/>
      </c>
      <c r="K54" s="12" t="str">
        <f>IF(I54="","",MAX(ROUND(I54-J54,2),0))</f>
        <v/>
      </c>
      <c r="L54" s="12" t="str">
        <f>IF(I54="","",MAX(ROUND(J54-I54,2),0))</f>
        <v/>
      </c>
      <c r="M54" s="13" t="str">
        <f>IF(A54="","",ROUND(SUMIFS('Отгрузки'!$C$7:$C$506,'Отгрузки'!$B$7:$B$506,SUBSTITUTE(SUBSTITUTE(SUBSTITUTE(A54,"~","~~"),"*","~*"),"?","~?"),'Отгрузки'!$F$7:$F$506,"OK"),3))</f>
        <v/>
      </c>
      <c r="N54" s="13" t="str">
        <f>IF(OR(A54="",F54=""),"",MAX(ROUND(F54-M54,3),0))</f>
        <v/>
      </c>
      <c r="O54" s="13" t="str">
        <f>IF(OR(A54="",F54=""),"",MAX(ROUND(M54-F54,3),0))</f>
        <v/>
      </c>
      <c r="P54" s="8" t="n"/>
      <c r="Q54" s="14" t="str">
        <f>IF(A54="","",IF(COUNTIF($A$7:$A$206,SUBSTITUTE(SUBSTITUTE(SUBSTITUTE(A54,"~","~~"),"*","~*"),"?","~?"))&lt;&gt;1,"Повтор номера",IF(OR(C54="",D54="",E54="",F54="",G54="",I54=""),"Заполните заказ",IF(OR(L54&gt;0,O54&gt;0),"Проверьте превышение",IF(AND(K54=0,N54=0),"Закрыт",IF(AND(N54&gt;0,P54&lt;&gt;"",P54&lt;TODAY()),"Срок отгрузки прошёл",IF(N54=0,"Ждём оплату",IF(K54=0,"К отгрузке","В работе"))))))))</f>
        <v/>
      </c>
    </row>
    <row r="55" ht="30" customHeight="1">
      <c r="A55" s="7" t="n"/>
      <c r="B55" s="8" t="n"/>
      <c r="C55" s="9" t="n"/>
      <c r="D55" s="9" t="n"/>
      <c r="E55" s="9" t="n"/>
      <c r="F55" s="10" t="n"/>
      <c r="G55" s="11" t="n"/>
      <c r="H55" s="11" t="n"/>
      <c r="I55" s="12" t="str">
        <f>IFERROR(IF(OR(A55="",F55="",G55=""),"",ROUND(F55*G55+H55,2)),"")</f>
        <v/>
      </c>
      <c r="J55" s="12" t="str">
        <f>IF(A55="","",ROUND(SUMIFS('Оплаты'!$C$7:$C$506,'Оплаты'!$B$7:$B$506,SUBSTITUTE(SUBSTITUTE(SUBSTITUTE(A55,"~","~~"),"*","~*"),"?","~?"),'Оплаты'!$E$7:$E$506,"OK"),2))</f>
        <v/>
      </c>
      <c r="K55" s="12" t="str">
        <f>IF(I55="","",MAX(ROUND(I55-J55,2),0))</f>
        <v/>
      </c>
      <c r="L55" s="12" t="str">
        <f>IF(I55="","",MAX(ROUND(J55-I55,2),0))</f>
        <v/>
      </c>
      <c r="M55" s="13" t="str">
        <f>IF(A55="","",ROUND(SUMIFS('Отгрузки'!$C$7:$C$506,'Отгрузки'!$B$7:$B$506,SUBSTITUTE(SUBSTITUTE(SUBSTITUTE(A55,"~","~~"),"*","~*"),"?","~?"),'Отгрузки'!$F$7:$F$506,"OK"),3))</f>
        <v/>
      </c>
      <c r="N55" s="13" t="str">
        <f>IF(OR(A55="",F55=""),"",MAX(ROUND(F55-M55,3),0))</f>
        <v/>
      </c>
      <c r="O55" s="13" t="str">
        <f>IF(OR(A55="",F55=""),"",MAX(ROUND(M55-F55,3),0))</f>
        <v/>
      </c>
      <c r="P55" s="8" t="n"/>
      <c r="Q55" s="14" t="str">
        <f>IF(A55="","",IF(COUNTIF($A$7:$A$206,SUBSTITUTE(SUBSTITUTE(SUBSTITUTE(A55,"~","~~"),"*","~*"),"?","~?"))&lt;&gt;1,"Повтор номера",IF(OR(C55="",D55="",E55="",F55="",G55="",I55=""),"Заполните заказ",IF(OR(L55&gt;0,O55&gt;0),"Проверьте превышение",IF(AND(K55=0,N55=0),"Закрыт",IF(AND(N55&gt;0,P55&lt;&gt;"",P55&lt;TODAY()),"Срок отгрузки прошёл",IF(N55=0,"Ждём оплату",IF(K55=0,"К отгрузке","В работе"))))))))</f>
        <v/>
      </c>
    </row>
    <row r="56" ht="30" customHeight="1">
      <c r="A56" s="7" t="n"/>
      <c r="B56" s="8" t="n"/>
      <c r="C56" s="9" t="n"/>
      <c r="D56" s="9" t="n"/>
      <c r="E56" s="9" t="n"/>
      <c r="F56" s="10" t="n"/>
      <c r="G56" s="11" t="n"/>
      <c r="H56" s="11" t="n"/>
      <c r="I56" s="12" t="str">
        <f>IFERROR(IF(OR(A56="",F56="",G56=""),"",ROUND(F56*G56+H56,2)),"")</f>
        <v/>
      </c>
      <c r="J56" s="12" t="str">
        <f>IF(A56="","",ROUND(SUMIFS('Оплаты'!$C$7:$C$506,'Оплаты'!$B$7:$B$506,SUBSTITUTE(SUBSTITUTE(SUBSTITUTE(A56,"~","~~"),"*","~*"),"?","~?"),'Оплаты'!$E$7:$E$506,"OK"),2))</f>
        <v/>
      </c>
      <c r="K56" s="12" t="str">
        <f>IF(I56="","",MAX(ROUND(I56-J56,2),0))</f>
        <v/>
      </c>
      <c r="L56" s="12" t="str">
        <f>IF(I56="","",MAX(ROUND(J56-I56,2),0))</f>
        <v/>
      </c>
      <c r="M56" s="13" t="str">
        <f>IF(A56="","",ROUND(SUMIFS('Отгрузки'!$C$7:$C$506,'Отгрузки'!$B$7:$B$506,SUBSTITUTE(SUBSTITUTE(SUBSTITUTE(A56,"~","~~"),"*","~*"),"?","~?"),'Отгрузки'!$F$7:$F$506,"OK"),3))</f>
        <v/>
      </c>
      <c r="N56" s="13" t="str">
        <f>IF(OR(A56="",F56=""),"",MAX(ROUND(F56-M56,3),0))</f>
        <v/>
      </c>
      <c r="O56" s="13" t="str">
        <f>IF(OR(A56="",F56=""),"",MAX(ROUND(M56-F56,3),0))</f>
        <v/>
      </c>
      <c r="P56" s="8" t="n"/>
      <c r="Q56" s="14" t="str">
        <f>IF(A56="","",IF(COUNTIF($A$7:$A$206,SUBSTITUTE(SUBSTITUTE(SUBSTITUTE(A56,"~","~~"),"*","~*"),"?","~?"))&lt;&gt;1,"Повтор номера",IF(OR(C56="",D56="",E56="",F56="",G56="",I56=""),"Заполните заказ",IF(OR(L56&gt;0,O56&gt;0),"Проверьте превышение",IF(AND(K56=0,N56=0),"Закрыт",IF(AND(N56&gt;0,P56&lt;&gt;"",P56&lt;TODAY()),"Срок отгрузки прошёл",IF(N56=0,"Ждём оплату",IF(K56=0,"К отгрузке","В работе"))))))))</f>
        <v/>
      </c>
    </row>
    <row r="57" ht="30" customHeight="1">
      <c r="A57" s="7" t="n"/>
      <c r="B57" s="8" t="n"/>
      <c r="C57" s="9" t="n"/>
      <c r="D57" s="9" t="n"/>
      <c r="E57" s="9" t="n"/>
      <c r="F57" s="10" t="n"/>
      <c r="G57" s="11" t="n"/>
      <c r="H57" s="11" t="n"/>
      <c r="I57" s="12" t="str">
        <f>IFERROR(IF(OR(A57="",F57="",G57=""),"",ROUND(F57*G57+H57,2)),"")</f>
        <v/>
      </c>
      <c r="J57" s="12" t="str">
        <f>IF(A57="","",ROUND(SUMIFS('Оплаты'!$C$7:$C$506,'Оплаты'!$B$7:$B$506,SUBSTITUTE(SUBSTITUTE(SUBSTITUTE(A57,"~","~~"),"*","~*"),"?","~?"),'Оплаты'!$E$7:$E$506,"OK"),2))</f>
        <v/>
      </c>
      <c r="K57" s="12" t="str">
        <f>IF(I57="","",MAX(ROUND(I57-J57,2),0))</f>
        <v/>
      </c>
      <c r="L57" s="12" t="str">
        <f>IF(I57="","",MAX(ROUND(J57-I57,2),0))</f>
        <v/>
      </c>
      <c r="M57" s="13" t="str">
        <f>IF(A57="","",ROUND(SUMIFS('Отгрузки'!$C$7:$C$506,'Отгрузки'!$B$7:$B$506,SUBSTITUTE(SUBSTITUTE(SUBSTITUTE(A57,"~","~~"),"*","~*"),"?","~?"),'Отгрузки'!$F$7:$F$506,"OK"),3))</f>
        <v/>
      </c>
      <c r="N57" s="13" t="str">
        <f>IF(OR(A57="",F57=""),"",MAX(ROUND(F57-M57,3),0))</f>
        <v/>
      </c>
      <c r="O57" s="13" t="str">
        <f>IF(OR(A57="",F57=""),"",MAX(ROUND(M57-F57,3),0))</f>
        <v/>
      </c>
      <c r="P57" s="8" t="n"/>
      <c r="Q57" s="14" t="str">
        <f>IF(A57="","",IF(COUNTIF($A$7:$A$206,SUBSTITUTE(SUBSTITUTE(SUBSTITUTE(A57,"~","~~"),"*","~*"),"?","~?"))&lt;&gt;1,"Повтор номера",IF(OR(C57="",D57="",E57="",F57="",G57="",I57=""),"Заполните заказ",IF(OR(L57&gt;0,O57&gt;0),"Проверьте превышение",IF(AND(K57=0,N57=0),"Закрыт",IF(AND(N57&gt;0,P57&lt;&gt;"",P57&lt;TODAY()),"Срок отгрузки прошёл",IF(N57=0,"Ждём оплату",IF(K57=0,"К отгрузке","В работе"))))))))</f>
        <v/>
      </c>
    </row>
    <row r="58" ht="30" customHeight="1">
      <c r="A58" s="7" t="n"/>
      <c r="B58" s="8" t="n"/>
      <c r="C58" s="9" t="n"/>
      <c r="D58" s="9" t="n"/>
      <c r="E58" s="9" t="n"/>
      <c r="F58" s="10" t="n"/>
      <c r="G58" s="11" t="n"/>
      <c r="H58" s="11" t="n"/>
      <c r="I58" s="12" t="str">
        <f>IFERROR(IF(OR(A58="",F58="",G58=""),"",ROUND(F58*G58+H58,2)),"")</f>
        <v/>
      </c>
      <c r="J58" s="12" t="str">
        <f>IF(A58="","",ROUND(SUMIFS('Оплаты'!$C$7:$C$506,'Оплаты'!$B$7:$B$506,SUBSTITUTE(SUBSTITUTE(SUBSTITUTE(A58,"~","~~"),"*","~*"),"?","~?"),'Оплаты'!$E$7:$E$506,"OK"),2))</f>
        <v/>
      </c>
      <c r="K58" s="12" t="str">
        <f>IF(I58="","",MAX(ROUND(I58-J58,2),0))</f>
        <v/>
      </c>
      <c r="L58" s="12" t="str">
        <f>IF(I58="","",MAX(ROUND(J58-I58,2),0))</f>
        <v/>
      </c>
      <c r="M58" s="13" t="str">
        <f>IF(A58="","",ROUND(SUMIFS('Отгрузки'!$C$7:$C$506,'Отгрузки'!$B$7:$B$506,SUBSTITUTE(SUBSTITUTE(SUBSTITUTE(A58,"~","~~"),"*","~*"),"?","~?"),'Отгрузки'!$F$7:$F$506,"OK"),3))</f>
        <v/>
      </c>
      <c r="N58" s="13" t="str">
        <f>IF(OR(A58="",F58=""),"",MAX(ROUND(F58-M58,3),0))</f>
        <v/>
      </c>
      <c r="O58" s="13" t="str">
        <f>IF(OR(A58="",F58=""),"",MAX(ROUND(M58-F58,3),0))</f>
        <v/>
      </c>
      <c r="P58" s="8" t="n"/>
      <c r="Q58" s="14" t="str">
        <f>IF(A58="","",IF(COUNTIF($A$7:$A$206,SUBSTITUTE(SUBSTITUTE(SUBSTITUTE(A58,"~","~~"),"*","~*"),"?","~?"))&lt;&gt;1,"Повтор номера",IF(OR(C58="",D58="",E58="",F58="",G58="",I58=""),"Заполните заказ",IF(OR(L58&gt;0,O58&gt;0),"Проверьте превышение",IF(AND(K58=0,N58=0),"Закрыт",IF(AND(N58&gt;0,P58&lt;&gt;"",P58&lt;TODAY()),"Срок отгрузки прошёл",IF(N58=0,"Ждём оплату",IF(K58=0,"К отгрузке","В работе"))))))))</f>
        <v/>
      </c>
    </row>
    <row r="59" ht="30" customHeight="1">
      <c r="A59" s="7" t="n"/>
      <c r="B59" s="8" t="n"/>
      <c r="C59" s="9" t="n"/>
      <c r="D59" s="9" t="n"/>
      <c r="E59" s="9" t="n"/>
      <c r="F59" s="10" t="n"/>
      <c r="G59" s="11" t="n"/>
      <c r="H59" s="11" t="n"/>
      <c r="I59" s="12" t="str">
        <f>IFERROR(IF(OR(A59="",F59="",G59=""),"",ROUND(F59*G59+H59,2)),"")</f>
        <v/>
      </c>
      <c r="J59" s="12" t="str">
        <f>IF(A59="","",ROUND(SUMIFS('Оплаты'!$C$7:$C$506,'Оплаты'!$B$7:$B$506,SUBSTITUTE(SUBSTITUTE(SUBSTITUTE(A59,"~","~~"),"*","~*"),"?","~?"),'Оплаты'!$E$7:$E$506,"OK"),2))</f>
        <v/>
      </c>
      <c r="K59" s="12" t="str">
        <f>IF(I59="","",MAX(ROUND(I59-J59,2),0))</f>
        <v/>
      </c>
      <c r="L59" s="12" t="str">
        <f>IF(I59="","",MAX(ROUND(J59-I59,2),0))</f>
        <v/>
      </c>
      <c r="M59" s="13" t="str">
        <f>IF(A59="","",ROUND(SUMIFS('Отгрузки'!$C$7:$C$506,'Отгрузки'!$B$7:$B$506,SUBSTITUTE(SUBSTITUTE(SUBSTITUTE(A59,"~","~~"),"*","~*"),"?","~?"),'Отгрузки'!$F$7:$F$506,"OK"),3))</f>
        <v/>
      </c>
      <c r="N59" s="13" t="str">
        <f>IF(OR(A59="",F59=""),"",MAX(ROUND(F59-M59,3),0))</f>
        <v/>
      </c>
      <c r="O59" s="13" t="str">
        <f>IF(OR(A59="",F59=""),"",MAX(ROUND(M59-F59,3),0))</f>
        <v/>
      </c>
      <c r="P59" s="8" t="n"/>
      <c r="Q59" s="14" t="str">
        <f>IF(A59="","",IF(COUNTIF($A$7:$A$206,SUBSTITUTE(SUBSTITUTE(SUBSTITUTE(A59,"~","~~"),"*","~*"),"?","~?"))&lt;&gt;1,"Повтор номера",IF(OR(C59="",D59="",E59="",F59="",G59="",I59=""),"Заполните заказ",IF(OR(L59&gt;0,O59&gt;0),"Проверьте превышение",IF(AND(K59=0,N59=0),"Закрыт",IF(AND(N59&gt;0,P59&lt;&gt;"",P59&lt;TODAY()),"Срок отгрузки прошёл",IF(N59=0,"Ждём оплату",IF(K59=0,"К отгрузке","В работе"))))))))</f>
        <v/>
      </c>
    </row>
    <row r="60" ht="30" customHeight="1">
      <c r="A60" s="7" t="n"/>
      <c r="B60" s="8" t="n"/>
      <c r="C60" s="9" t="n"/>
      <c r="D60" s="9" t="n"/>
      <c r="E60" s="9" t="n"/>
      <c r="F60" s="10" t="n"/>
      <c r="G60" s="11" t="n"/>
      <c r="H60" s="11" t="n"/>
      <c r="I60" s="12" t="str">
        <f>IFERROR(IF(OR(A60="",F60="",G60=""),"",ROUND(F60*G60+H60,2)),"")</f>
        <v/>
      </c>
      <c r="J60" s="12" t="str">
        <f>IF(A60="","",ROUND(SUMIFS('Оплаты'!$C$7:$C$506,'Оплаты'!$B$7:$B$506,SUBSTITUTE(SUBSTITUTE(SUBSTITUTE(A60,"~","~~"),"*","~*"),"?","~?"),'Оплаты'!$E$7:$E$506,"OK"),2))</f>
        <v/>
      </c>
      <c r="K60" s="12" t="str">
        <f>IF(I60="","",MAX(ROUND(I60-J60,2),0))</f>
        <v/>
      </c>
      <c r="L60" s="12" t="str">
        <f>IF(I60="","",MAX(ROUND(J60-I60,2),0))</f>
        <v/>
      </c>
      <c r="M60" s="13" t="str">
        <f>IF(A60="","",ROUND(SUMIFS('Отгрузки'!$C$7:$C$506,'Отгрузки'!$B$7:$B$506,SUBSTITUTE(SUBSTITUTE(SUBSTITUTE(A60,"~","~~"),"*","~*"),"?","~?"),'Отгрузки'!$F$7:$F$506,"OK"),3))</f>
        <v/>
      </c>
      <c r="N60" s="13" t="str">
        <f>IF(OR(A60="",F60=""),"",MAX(ROUND(F60-M60,3),0))</f>
        <v/>
      </c>
      <c r="O60" s="13" t="str">
        <f>IF(OR(A60="",F60=""),"",MAX(ROUND(M60-F60,3),0))</f>
        <v/>
      </c>
      <c r="P60" s="8" t="n"/>
      <c r="Q60" s="14" t="str">
        <f>IF(A60="","",IF(COUNTIF($A$7:$A$206,SUBSTITUTE(SUBSTITUTE(SUBSTITUTE(A60,"~","~~"),"*","~*"),"?","~?"))&lt;&gt;1,"Повтор номера",IF(OR(C60="",D60="",E60="",F60="",G60="",I60=""),"Заполните заказ",IF(OR(L60&gt;0,O60&gt;0),"Проверьте превышение",IF(AND(K60=0,N60=0),"Закрыт",IF(AND(N60&gt;0,P60&lt;&gt;"",P60&lt;TODAY()),"Срок отгрузки прошёл",IF(N60=0,"Ждём оплату",IF(K60=0,"К отгрузке","В работе"))))))))</f>
        <v/>
      </c>
    </row>
    <row r="61" ht="30" customHeight="1">
      <c r="A61" s="7" t="n"/>
      <c r="B61" s="8" t="n"/>
      <c r="C61" s="9" t="n"/>
      <c r="D61" s="9" t="n"/>
      <c r="E61" s="9" t="n"/>
      <c r="F61" s="10" t="n"/>
      <c r="G61" s="11" t="n"/>
      <c r="H61" s="11" t="n"/>
      <c r="I61" s="12" t="str">
        <f>IFERROR(IF(OR(A61="",F61="",G61=""),"",ROUND(F61*G61+H61,2)),"")</f>
        <v/>
      </c>
      <c r="J61" s="12" t="str">
        <f>IF(A61="","",ROUND(SUMIFS('Оплаты'!$C$7:$C$506,'Оплаты'!$B$7:$B$506,SUBSTITUTE(SUBSTITUTE(SUBSTITUTE(A61,"~","~~"),"*","~*"),"?","~?"),'Оплаты'!$E$7:$E$506,"OK"),2))</f>
        <v/>
      </c>
      <c r="K61" s="12" t="str">
        <f>IF(I61="","",MAX(ROUND(I61-J61,2),0))</f>
        <v/>
      </c>
      <c r="L61" s="12" t="str">
        <f>IF(I61="","",MAX(ROUND(J61-I61,2),0))</f>
        <v/>
      </c>
      <c r="M61" s="13" t="str">
        <f>IF(A61="","",ROUND(SUMIFS('Отгрузки'!$C$7:$C$506,'Отгрузки'!$B$7:$B$506,SUBSTITUTE(SUBSTITUTE(SUBSTITUTE(A61,"~","~~"),"*","~*"),"?","~?"),'Отгрузки'!$F$7:$F$506,"OK"),3))</f>
        <v/>
      </c>
      <c r="N61" s="13" t="str">
        <f>IF(OR(A61="",F61=""),"",MAX(ROUND(F61-M61,3),0))</f>
        <v/>
      </c>
      <c r="O61" s="13" t="str">
        <f>IF(OR(A61="",F61=""),"",MAX(ROUND(M61-F61,3),0))</f>
        <v/>
      </c>
      <c r="P61" s="8" t="n"/>
      <c r="Q61" s="14" t="str">
        <f>IF(A61="","",IF(COUNTIF($A$7:$A$206,SUBSTITUTE(SUBSTITUTE(SUBSTITUTE(A61,"~","~~"),"*","~*"),"?","~?"))&lt;&gt;1,"Повтор номера",IF(OR(C61="",D61="",E61="",F61="",G61="",I61=""),"Заполните заказ",IF(OR(L61&gt;0,O61&gt;0),"Проверьте превышение",IF(AND(K61=0,N61=0),"Закрыт",IF(AND(N61&gt;0,P61&lt;&gt;"",P61&lt;TODAY()),"Срок отгрузки прошёл",IF(N61=0,"Ждём оплату",IF(K61=0,"К отгрузке","В работе"))))))))</f>
        <v/>
      </c>
    </row>
    <row r="62" ht="30" customHeight="1">
      <c r="A62" s="7" t="n"/>
      <c r="B62" s="8" t="n"/>
      <c r="C62" s="9" t="n"/>
      <c r="D62" s="9" t="n"/>
      <c r="E62" s="9" t="n"/>
      <c r="F62" s="10" t="n"/>
      <c r="G62" s="11" t="n"/>
      <c r="H62" s="11" t="n"/>
      <c r="I62" s="12" t="str">
        <f>IFERROR(IF(OR(A62="",F62="",G62=""),"",ROUND(F62*G62+H62,2)),"")</f>
        <v/>
      </c>
      <c r="J62" s="12" t="str">
        <f>IF(A62="","",ROUND(SUMIFS('Оплаты'!$C$7:$C$506,'Оплаты'!$B$7:$B$506,SUBSTITUTE(SUBSTITUTE(SUBSTITUTE(A62,"~","~~"),"*","~*"),"?","~?"),'Оплаты'!$E$7:$E$506,"OK"),2))</f>
        <v/>
      </c>
      <c r="K62" s="12" t="str">
        <f>IF(I62="","",MAX(ROUND(I62-J62,2),0))</f>
        <v/>
      </c>
      <c r="L62" s="12" t="str">
        <f>IF(I62="","",MAX(ROUND(J62-I62,2),0))</f>
        <v/>
      </c>
      <c r="M62" s="13" t="str">
        <f>IF(A62="","",ROUND(SUMIFS('Отгрузки'!$C$7:$C$506,'Отгрузки'!$B$7:$B$506,SUBSTITUTE(SUBSTITUTE(SUBSTITUTE(A62,"~","~~"),"*","~*"),"?","~?"),'Отгрузки'!$F$7:$F$506,"OK"),3))</f>
        <v/>
      </c>
      <c r="N62" s="13" t="str">
        <f>IF(OR(A62="",F62=""),"",MAX(ROUND(F62-M62,3),0))</f>
        <v/>
      </c>
      <c r="O62" s="13" t="str">
        <f>IF(OR(A62="",F62=""),"",MAX(ROUND(M62-F62,3),0))</f>
        <v/>
      </c>
      <c r="P62" s="8" t="n"/>
      <c r="Q62" s="14" t="str">
        <f>IF(A62="","",IF(COUNTIF($A$7:$A$206,SUBSTITUTE(SUBSTITUTE(SUBSTITUTE(A62,"~","~~"),"*","~*"),"?","~?"))&lt;&gt;1,"Повтор номера",IF(OR(C62="",D62="",E62="",F62="",G62="",I62=""),"Заполните заказ",IF(OR(L62&gt;0,O62&gt;0),"Проверьте превышение",IF(AND(K62=0,N62=0),"Закрыт",IF(AND(N62&gt;0,P62&lt;&gt;"",P62&lt;TODAY()),"Срок отгрузки прошёл",IF(N62=0,"Ждём оплату",IF(K62=0,"К отгрузке","В работе"))))))))</f>
        <v/>
      </c>
    </row>
    <row r="63" ht="30" customHeight="1">
      <c r="A63" s="7" t="n"/>
      <c r="B63" s="8" t="n"/>
      <c r="C63" s="9" t="n"/>
      <c r="D63" s="9" t="n"/>
      <c r="E63" s="9" t="n"/>
      <c r="F63" s="10" t="n"/>
      <c r="G63" s="11" t="n"/>
      <c r="H63" s="11" t="n"/>
      <c r="I63" s="12" t="str">
        <f>IFERROR(IF(OR(A63="",F63="",G63=""),"",ROUND(F63*G63+H63,2)),"")</f>
        <v/>
      </c>
      <c r="J63" s="12" t="str">
        <f>IF(A63="","",ROUND(SUMIFS('Оплаты'!$C$7:$C$506,'Оплаты'!$B$7:$B$506,SUBSTITUTE(SUBSTITUTE(SUBSTITUTE(A63,"~","~~"),"*","~*"),"?","~?"),'Оплаты'!$E$7:$E$506,"OK"),2))</f>
        <v/>
      </c>
      <c r="K63" s="12" t="str">
        <f>IF(I63="","",MAX(ROUND(I63-J63,2),0))</f>
        <v/>
      </c>
      <c r="L63" s="12" t="str">
        <f>IF(I63="","",MAX(ROUND(J63-I63,2),0))</f>
        <v/>
      </c>
      <c r="M63" s="13" t="str">
        <f>IF(A63="","",ROUND(SUMIFS('Отгрузки'!$C$7:$C$506,'Отгрузки'!$B$7:$B$506,SUBSTITUTE(SUBSTITUTE(SUBSTITUTE(A63,"~","~~"),"*","~*"),"?","~?"),'Отгрузки'!$F$7:$F$506,"OK"),3))</f>
        <v/>
      </c>
      <c r="N63" s="13" t="str">
        <f>IF(OR(A63="",F63=""),"",MAX(ROUND(F63-M63,3),0))</f>
        <v/>
      </c>
      <c r="O63" s="13" t="str">
        <f>IF(OR(A63="",F63=""),"",MAX(ROUND(M63-F63,3),0))</f>
        <v/>
      </c>
      <c r="P63" s="8" t="n"/>
      <c r="Q63" s="14" t="str">
        <f>IF(A63="","",IF(COUNTIF($A$7:$A$206,SUBSTITUTE(SUBSTITUTE(SUBSTITUTE(A63,"~","~~"),"*","~*"),"?","~?"))&lt;&gt;1,"Повтор номера",IF(OR(C63="",D63="",E63="",F63="",G63="",I63=""),"Заполните заказ",IF(OR(L63&gt;0,O63&gt;0),"Проверьте превышение",IF(AND(K63=0,N63=0),"Закрыт",IF(AND(N63&gt;0,P63&lt;&gt;"",P63&lt;TODAY()),"Срок отгрузки прошёл",IF(N63=0,"Ждём оплату",IF(K63=0,"К отгрузке","В работе"))))))))</f>
        <v/>
      </c>
    </row>
    <row r="64" ht="30" customHeight="1">
      <c r="A64" s="7" t="n"/>
      <c r="B64" s="8" t="n"/>
      <c r="C64" s="9" t="n"/>
      <c r="D64" s="9" t="n"/>
      <c r="E64" s="9" t="n"/>
      <c r="F64" s="10" t="n"/>
      <c r="G64" s="11" t="n"/>
      <c r="H64" s="11" t="n"/>
      <c r="I64" s="12" t="str">
        <f>IFERROR(IF(OR(A64="",F64="",G64=""),"",ROUND(F64*G64+H64,2)),"")</f>
        <v/>
      </c>
      <c r="J64" s="12" t="str">
        <f>IF(A64="","",ROUND(SUMIFS('Оплаты'!$C$7:$C$506,'Оплаты'!$B$7:$B$506,SUBSTITUTE(SUBSTITUTE(SUBSTITUTE(A64,"~","~~"),"*","~*"),"?","~?"),'Оплаты'!$E$7:$E$506,"OK"),2))</f>
        <v/>
      </c>
      <c r="K64" s="12" t="str">
        <f>IF(I64="","",MAX(ROUND(I64-J64,2),0))</f>
        <v/>
      </c>
      <c r="L64" s="12" t="str">
        <f>IF(I64="","",MAX(ROUND(J64-I64,2),0))</f>
        <v/>
      </c>
      <c r="M64" s="13" t="str">
        <f>IF(A64="","",ROUND(SUMIFS('Отгрузки'!$C$7:$C$506,'Отгрузки'!$B$7:$B$506,SUBSTITUTE(SUBSTITUTE(SUBSTITUTE(A64,"~","~~"),"*","~*"),"?","~?"),'Отгрузки'!$F$7:$F$506,"OK"),3))</f>
        <v/>
      </c>
      <c r="N64" s="13" t="str">
        <f>IF(OR(A64="",F64=""),"",MAX(ROUND(F64-M64,3),0))</f>
        <v/>
      </c>
      <c r="O64" s="13" t="str">
        <f>IF(OR(A64="",F64=""),"",MAX(ROUND(M64-F64,3),0))</f>
        <v/>
      </c>
      <c r="P64" s="8" t="n"/>
      <c r="Q64" s="14" t="str">
        <f>IF(A64="","",IF(COUNTIF($A$7:$A$206,SUBSTITUTE(SUBSTITUTE(SUBSTITUTE(A64,"~","~~"),"*","~*"),"?","~?"))&lt;&gt;1,"Повтор номера",IF(OR(C64="",D64="",E64="",F64="",G64="",I64=""),"Заполните заказ",IF(OR(L64&gt;0,O64&gt;0),"Проверьте превышение",IF(AND(K64=0,N64=0),"Закрыт",IF(AND(N64&gt;0,P64&lt;&gt;"",P64&lt;TODAY()),"Срок отгрузки прошёл",IF(N64=0,"Ждём оплату",IF(K64=0,"К отгрузке","В работе"))))))))</f>
        <v/>
      </c>
    </row>
    <row r="65" ht="30" customHeight="1">
      <c r="A65" s="7" t="n"/>
      <c r="B65" s="8" t="n"/>
      <c r="C65" s="9" t="n"/>
      <c r="D65" s="9" t="n"/>
      <c r="E65" s="9" t="n"/>
      <c r="F65" s="10" t="n"/>
      <c r="G65" s="11" t="n"/>
      <c r="H65" s="11" t="n"/>
      <c r="I65" s="12" t="str">
        <f>IFERROR(IF(OR(A65="",F65="",G65=""),"",ROUND(F65*G65+H65,2)),"")</f>
        <v/>
      </c>
      <c r="J65" s="12" t="str">
        <f>IF(A65="","",ROUND(SUMIFS('Оплаты'!$C$7:$C$506,'Оплаты'!$B$7:$B$506,SUBSTITUTE(SUBSTITUTE(SUBSTITUTE(A65,"~","~~"),"*","~*"),"?","~?"),'Оплаты'!$E$7:$E$506,"OK"),2))</f>
        <v/>
      </c>
      <c r="K65" s="12" t="str">
        <f>IF(I65="","",MAX(ROUND(I65-J65,2),0))</f>
        <v/>
      </c>
      <c r="L65" s="12" t="str">
        <f>IF(I65="","",MAX(ROUND(J65-I65,2),0))</f>
        <v/>
      </c>
      <c r="M65" s="13" t="str">
        <f>IF(A65="","",ROUND(SUMIFS('Отгрузки'!$C$7:$C$506,'Отгрузки'!$B$7:$B$506,SUBSTITUTE(SUBSTITUTE(SUBSTITUTE(A65,"~","~~"),"*","~*"),"?","~?"),'Отгрузки'!$F$7:$F$506,"OK"),3))</f>
        <v/>
      </c>
      <c r="N65" s="13" t="str">
        <f>IF(OR(A65="",F65=""),"",MAX(ROUND(F65-M65,3),0))</f>
        <v/>
      </c>
      <c r="O65" s="13" t="str">
        <f>IF(OR(A65="",F65=""),"",MAX(ROUND(M65-F65,3),0))</f>
        <v/>
      </c>
      <c r="P65" s="8" t="n"/>
      <c r="Q65" s="14" t="str">
        <f>IF(A65="","",IF(COUNTIF($A$7:$A$206,SUBSTITUTE(SUBSTITUTE(SUBSTITUTE(A65,"~","~~"),"*","~*"),"?","~?"))&lt;&gt;1,"Повтор номера",IF(OR(C65="",D65="",E65="",F65="",G65="",I65=""),"Заполните заказ",IF(OR(L65&gt;0,O65&gt;0),"Проверьте превышение",IF(AND(K65=0,N65=0),"Закрыт",IF(AND(N65&gt;0,P65&lt;&gt;"",P65&lt;TODAY()),"Срок отгрузки прошёл",IF(N65=0,"Ждём оплату",IF(K65=0,"К отгрузке","В работе"))))))))</f>
        <v/>
      </c>
    </row>
    <row r="66" ht="30" customHeight="1">
      <c r="A66" s="7" t="n"/>
      <c r="B66" s="8" t="n"/>
      <c r="C66" s="9" t="n"/>
      <c r="D66" s="9" t="n"/>
      <c r="E66" s="9" t="n"/>
      <c r="F66" s="10" t="n"/>
      <c r="G66" s="11" t="n"/>
      <c r="H66" s="11" t="n"/>
      <c r="I66" s="12" t="str">
        <f>IFERROR(IF(OR(A66="",F66="",G66=""),"",ROUND(F66*G66+H66,2)),"")</f>
        <v/>
      </c>
      <c r="J66" s="12" t="str">
        <f>IF(A66="","",ROUND(SUMIFS('Оплаты'!$C$7:$C$506,'Оплаты'!$B$7:$B$506,SUBSTITUTE(SUBSTITUTE(SUBSTITUTE(A66,"~","~~"),"*","~*"),"?","~?"),'Оплаты'!$E$7:$E$506,"OK"),2))</f>
        <v/>
      </c>
      <c r="K66" s="12" t="str">
        <f>IF(I66="","",MAX(ROUND(I66-J66,2),0))</f>
        <v/>
      </c>
      <c r="L66" s="12" t="str">
        <f>IF(I66="","",MAX(ROUND(J66-I66,2),0))</f>
        <v/>
      </c>
      <c r="M66" s="13" t="str">
        <f>IF(A66="","",ROUND(SUMIFS('Отгрузки'!$C$7:$C$506,'Отгрузки'!$B$7:$B$506,SUBSTITUTE(SUBSTITUTE(SUBSTITUTE(A66,"~","~~"),"*","~*"),"?","~?"),'Отгрузки'!$F$7:$F$506,"OK"),3))</f>
        <v/>
      </c>
      <c r="N66" s="13" t="str">
        <f>IF(OR(A66="",F66=""),"",MAX(ROUND(F66-M66,3),0))</f>
        <v/>
      </c>
      <c r="O66" s="13" t="str">
        <f>IF(OR(A66="",F66=""),"",MAX(ROUND(M66-F66,3),0))</f>
        <v/>
      </c>
      <c r="P66" s="8" t="n"/>
      <c r="Q66" s="14" t="str">
        <f>IF(A66="","",IF(COUNTIF($A$7:$A$206,SUBSTITUTE(SUBSTITUTE(SUBSTITUTE(A66,"~","~~"),"*","~*"),"?","~?"))&lt;&gt;1,"Повтор номера",IF(OR(C66="",D66="",E66="",F66="",G66="",I66=""),"Заполните заказ",IF(OR(L66&gt;0,O66&gt;0),"Проверьте превышение",IF(AND(K66=0,N66=0),"Закрыт",IF(AND(N66&gt;0,P66&lt;&gt;"",P66&lt;TODAY()),"Срок отгрузки прошёл",IF(N66=0,"Ждём оплату",IF(K66=0,"К отгрузке","В работе"))))))))</f>
        <v/>
      </c>
    </row>
    <row r="67" ht="30" customHeight="1">
      <c r="A67" s="7" t="n"/>
      <c r="B67" s="8" t="n"/>
      <c r="C67" s="9" t="n"/>
      <c r="D67" s="9" t="n"/>
      <c r="E67" s="9" t="n"/>
      <c r="F67" s="10" t="n"/>
      <c r="G67" s="11" t="n"/>
      <c r="H67" s="11" t="n"/>
      <c r="I67" s="12" t="str">
        <f>IFERROR(IF(OR(A67="",F67="",G67=""),"",ROUND(F67*G67+H67,2)),"")</f>
        <v/>
      </c>
      <c r="J67" s="12" t="str">
        <f>IF(A67="","",ROUND(SUMIFS('Оплаты'!$C$7:$C$506,'Оплаты'!$B$7:$B$506,SUBSTITUTE(SUBSTITUTE(SUBSTITUTE(A67,"~","~~"),"*","~*"),"?","~?"),'Оплаты'!$E$7:$E$506,"OK"),2))</f>
        <v/>
      </c>
      <c r="K67" s="12" t="str">
        <f>IF(I67="","",MAX(ROUND(I67-J67,2),0))</f>
        <v/>
      </c>
      <c r="L67" s="12" t="str">
        <f>IF(I67="","",MAX(ROUND(J67-I67,2),0))</f>
        <v/>
      </c>
      <c r="M67" s="13" t="str">
        <f>IF(A67="","",ROUND(SUMIFS('Отгрузки'!$C$7:$C$506,'Отгрузки'!$B$7:$B$506,SUBSTITUTE(SUBSTITUTE(SUBSTITUTE(A67,"~","~~"),"*","~*"),"?","~?"),'Отгрузки'!$F$7:$F$506,"OK"),3))</f>
        <v/>
      </c>
      <c r="N67" s="13" t="str">
        <f>IF(OR(A67="",F67=""),"",MAX(ROUND(F67-M67,3),0))</f>
        <v/>
      </c>
      <c r="O67" s="13" t="str">
        <f>IF(OR(A67="",F67=""),"",MAX(ROUND(M67-F67,3),0))</f>
        <v/>
      </c>
      <c r="P67" s="8" t="n"/>
      <c r="Q67" s="14" t="str">
        <f>IF(A67="","",IF(COUNTIF($A$7:$A$206,SUBSTITUTE(SUBSTITUTE(SUBSTITUTE(A67,"~","~~"),"*","~*"),"?","~?"))&lt;&gt;1,"Повтор номера",IF(OR(C67="",D67="",E67="",F67="",G67="",I67=""),"Заполните заказ",IF(OR(L67&gt;0,O67&gt;0),"Проверьте превышение",IF(AND(K67=0,N67=0),"Закрыт",IF(AND(N67&gt;0,P67&lt;&gt;"",P67&lt;TODAY()),"Срок отгрузки прошёл",IF(N67=0,"Ждём оплату",IF(K67=0,"К отгрузке","В работе"))))))))</f>
        <v/>
      </c>
    </row>
    <row r="68" ht="30" customHeight="1">
      <c r="A68" s="7" t="n"/>
      <c r="B68" s="8" t="n"/>
      <c r="C68" s="9" t="n"/>
      <c r="D68" s="9" t="n"/>
      <c r="E68" s="9" t="n"/>
      <c r="F68" s="10" t="n"/>
      <c r="G68" s="11" t="n"/>
      <c r="H68" s="11" t="n"/>
      <c r="I68" s="12" t="str">
        <f>IFERROR(IF(OR(A68="",F68="",G68=""),"",ROUND(F68*G68+H68,2)),"")</f>
        <v/>
      </c>
      <c r="J68" s="12" t="str">
        <f>IF(A68="","",ROUND(SUMIFS('Оплаты'!$C$7:$C$506,'Оплаты'!$B$7:$B$506,SUBSTITUTE(SUBSTITUTE(SUBSTITUTE(A68,"~","~~"),"*","~*"),"?","~?"),'Оплаты'!$E$7:$E$506,"OK"),2))</f>
        <v/>
      </c>
      <c r="K68" s="12" t="str">
        <f>IF(I68="","",MAX(ROUND(I68-J68,2),0))</f>
        <v/>
      </c>
      <c r="L68" s="12" t="str">
        <f>IF(I68="","",MAX(ROUND(J68-I68,2),0))</f>
        <v/>
      </c>
      <c r="M68" s="13" t="str">
        <f>IF(A68="","",ROUND(SUMIFS('Отгрузки'!$C$7:$C$506,'Отгрузки'!$B$7:$B$506,SUBSTITUTE(SUBSTITUTE(SUBSTITUTE(A68,"~","~~"),"*","~*"),"?","~?"),'Отгрузки'!$F$7:$F$506,"OK"),3))</f>
        <v/>
      </c>
      <c r="N68" s="13" t="str">
        <f>IF(OR(A68="",F68=""),"",MAX(ROUND(F68-M68,3),0))</f>
        <v/>
      </c>
      <c r="O68" s="13" t="str">
        <f>IF(OR(A68="",F68=""),"",MAX(ROUND(M68-F68,3),0))</f>
        <v/>
      </c>
      <c r="P68" s="8" t="n"/>
      <c r="Q68" s="14" t="str">
        <f>IF(A68="","",IF(COUNTIF($A$7:$A$206,SUBSTITUTE(SUBSTITUTE(SUBSTITUTE(A68,"~","~~"),"*","~*"),"?","~?"))&lt;&gt;1,"Повтор номера",IF(OR(C68="",D68="",E68="",F68="",G68="",I68=""),"Заполните заказ",IF(OR(L68&gt;0,O68&gt;0),"Проверьте превышение",IF(AND(K68=0,N68=0),"Закрыт",IF(AND(N68&gt;0,P68&lt;&gt;"",P68&lt;TODAY()),"Срок отгрузки прошёл",IF(N68=0,"Ждём оплату",IF(K68=0,"К отгрузке","В работе"))))))))</f>
        <v/>
      </c>
    </row>
    <row r="69" ht="30" customHeight="1">
      <c r="A69" s="7" t="n"/>
      <c r="B69" s="8" t="n"/>
      <c r="C69" s="9" t="n"/>
      <c r="D69" s="9" t="n"/>
      <c r="E69" s="9" t="n"/>
      <c r="F69" s="10" t="n"/>
      <c r="G69" s="11" t="n"/>
      <c r="H69" s="11" t="n"/>
      <c r="I69" s="12" t="str">
        <f>IFERROR(IF(OR(A69="",F69="",G69=""),"",ROUND(F69*G69+H69,2)),"")</f>
        <v/>
      </c>
      <c r="J69" s="12" t="str">
        <f>IF(A69="","",ROUND(SUMIFS('Оплаты'!$C$7:$C$506,'Оплаты'!$B$7:$B$506,SUBSTITUTE(SUBSTITUTE(SUBSTITUTE(A69,"~","~~"),"*","~*"),"?","~?"),'Оплаты'!$E$7:$E$506,"OK"),2))</f>
        <v/>
      </c>
      <c r="K69" s="12" t="str">
        <f>IF(I69="","",MAX(ROUND(I69-J69,2),0))</f>
        <v/>
      </c>
      <c r="L69" s="12" t="str">
        <f>IF(I69="","",MAX(ROUND(J69-I69,2),0))</f>
        <v/>
      </c>
      <c r="M69" s="13" t="str">
        <f>IF(A69="","",ROUND(SUMIFS('Отгрузки'!$C$7:$C$506,'Отгрузки'!$B$7:$B$506,SUBSTITUTE(SUBSTITUTE(SUBSTITUTE(A69,"~","~~"),"*","~*"),"?","~?"),'Отгрузки'!$F$7:$F$506,"OK"),3))</f>
        <v/>
      </c>
      <c r="N69" s="13" t="str">
        <f>IF(OR(A69="",F69=""),"",MAX(ROUND(F69-M69,3),0))</f>
        <v/>
      </c>
      <c r="O69" s="13" t="str">
        <f>IF(OR(A69="",F69=""),"",MAX(ROUND(M69-F69,3),0))</f>
        <v/>
      </c>
      <c r="P69" s="8" t="n"/>
      <c r="Q69" s="14" t="str">
        <f>IF(A69="","",IF(COUNTIF($A$7:$A$206,SUBSTITUTE(SUBSTITUTE(SUBSTITUTE(A69,"~","~~"),"*","~*"),"?","~?"))&lt;&gt;1,"Повтор номера",IF(OR(C69="",D69="",E69="",F69="",G69="",I69=""),"Заполните заказ",IF(OR(L69&gt;0,O69&gt;0),"Проверьте превышение",IF(AND(K69=0,N69=0),"Закрыт",IF(AND(N69&gt;0,P69&lt;&gt;"",P69&lt;TODAY()),"Срок отгрузки прошёл",IF(N69=0,"Ждём оплату",IF(K69=0,"К отгрузке","В работе"))))))))</f>
        <v/>
      </c>
    </row>
    <row r="70" ht="30" customHeight="1">
      <c r="A70" s="7" t="n"/>
      <c r="B70" s="8" t="n"/>
      <c r="C70" s="9" t="n"/>
      <c r="D70" s="9" t="n"/>
      <c r="E70" s="9" t="n"/>
      <c r="F70" s="10" t="n"/>
      <c r="G70" s="11" t="n"/>
      <c r="H70" s="11" t="n"/>
      <c r="I70" s="12" t="str">
        <f>IFERROR(IF(OR(A70="",F70="",G70=""),"",ROUND(F70*G70+H70,2)),"")</f>
        <v/>
      </c>
      <c r="J70" s="12" t="str">
        <f>IF(A70="","",ROUND(SUMIFS('Оплаты'!$C$7:$C$506,'Оплаты'!$B$7:$B$506,SUBSTITUTE(SUBSTITUTE(SUBSTITUTE(A70,"~","~~"),"*","~*"),"?","~?"),'Оплаты'!$E$7:$E$506,"OK"),2))</f>
        <v/>
      </c>
      <c r="K70" s="12" t="str">
        <f>IF(I70="","",MAX(ROUND(I70-J70,2),0))</f>
        <v/>
      </c>
      <c r="L70" s="12" t="str">
        <f>IF(I70="","",MAX(ROUND(J70-I70,2),0))</f>
        <v/>
      </c>
      <c r="M70" s="13" t="str">
        <f>IF(A70="","",ROUND(SUMIFS('Отгрузки'!$C$7:$C$506,'Отгрузки'!$B$7:$B$506,SUBSTITUTE(SUBSTITUTE(SUBSTITUTE(A70,"~","~~"),"*","~*"),"?","~?"),'Отгрузки'!$F$7:$F$506,"OK"),3))</f>
        <v/>
      </c>
      <c r="N70" s="13" t="str">
        <f>IF(OR(A70="",F70=""),"",MAX(ROUND(F70-M70,3),0))</f>
        <v/>
      </c>
      <c r="O70" s="13" t="str">
        <f>IF(OR(A70="",F70=""),"",MAX(ROUND(M70-F70,3),0))</f>
        <v/>
      </c>
      <c r="P70" s="8" t="n"/>
      <c r="Q70" s="14" t="str">
        <f>IF(A70="","",IF(COUNTIF($A$7:$A$206,SUBSTITUTE(SUBSTITUTE(SUBSTITUTE(A70,"~","~~"),"*","~*"),"?","~?"))&lt;&gt;1,"Повтор номера",IF(OR(C70="",D70="",E70="",F70="",G70="",I70=""),"Заполните заказ",IF(OR(L70&gt;0,O70&gt;0),"Проверьте превышение",IF(AND(K70=0,N70=0),"Закрыт",IF(AND(N70&gt;0,P70&lt;&gt;"",P70&lt;TODAY()),"Срок отгрузки прошёл",IF(N70=0,"Ждём оплату",IF(K70=0,"К отгрузке","В работе"))))))))</f>
        <v/>
      </c>
    </row>
    <row r="71" ht="30" customHeight="1">
      <c r="A71" s="7" t="n"/>
      <c r="B71" s="8" t="n"/>
      <c r="C71" s="9" t="n"/>
      <c r="D71" s="9" t="n"/>
      <c r="E71" s="9" t="n"/>
      <c r="F71" s="10" t="n"/>
      <c r="G71" s="11" t="n"/>
      <c r="H71" s="11" t="n"/>
      <c r="I71" s="12" t="str">
        <f>IFERROR(IF(OR(A71="",F71="",G71=""),"",ROUND(F71*G71+H71,2)),"")</f>
        <v/>
      </c>
      <c r="J71" s="12" t="str">
        <f>IF(A71="","",ROUND(SUMIFS('Оплаты'!$C$7:$C$506,'Оплаты'!$B$7:$B$506,SUBSTITUTE(SUBSTITUTE(SUBSTITUTE(A71,"~","~~"),"*","~*"),"?","~?"),'Оплаты'!$E$7:$E$506,"OK"),2))</f>
        <v/>
      </c>
      <c r="K71" s="12" t="str">
        <f>IF(I71="","",MAX(ROUND(I71-J71,2),0))</f>
        <v/>
      </c>
      <c r="L71" s="12" t="str">
        <f>IF(I71="","",MAX(ROUND(J71-I71,2),0))</f>
        <v/>
      </c>
      <c r="M71" s="13" t="str">
        <f>IF(A71="","",ROUND(SUMIFS('Отгрузки'!$C$7:$C$506,'Отгрузки'!$B$7:$B$506,SUBSTITUTE(SUBSTITUTE(SUBSTITUTE(A71,"~","~~"),"*","~*"),"?","~?"),'Отгрузки'!$F$7:$F$506,"OK"),3))</f>
        <v/>
      </c>
      <c r="N71" s="13" t="str">
        <f>IF(OR(A71="",F71=""),"",MAX(ROUND(F71-M71,3),0))</f>
        <v/>
      </c>
      <c r="O71" s="13" t="str">
        <f>IF(OR(A71="",F71=""),"",MAX(ROUND(M71-F71,3),0))</f>
        <v/>
      </c>
      <c r="P71" s="8" t="n"/>
      <c r="Q71" s="14" t="str">
        <f>IF(A71="","",IF(COUNTIF($A$7:$A$206,SUBSTITUTE(SUBSTITUTE(SUBSTITUTE(A71,"~","~~"),"*","~*"),"?","~?"))&lt;&gt;1,"Повтор номера",IF(OR(C71="",D71="",E71="",F71="",G71="",I71=""),"Заполните заказ",IF(OR(L71&gt;0,O71&gt;0),"Проверьте превышение",IF(AND(K71=0,N71=0),"Закрыт",IF(AND(N71&gt;0,P71&lt;&gt;"",P71&lt;TODAY()),"Срок отгрузки прошёл",IF(N71=0,"Ждём оплату",IF(K71=0,"К отгрузке","В работе"))))))))</f>
        <v/>
      </c>
    </row>
    <row r="72" ht="30" customHeight="1">
      <c r="A72" s="7" t="n"/>
      <c r="B72" s="8" t="n"/>
      <c r="C72" s="9" t="n"/>
      <c r="D72" s="9" t="n"/>
      <c r="E72" s="9" t="n"/>
      <c r="F72" s="10" t="n"/>
      <c r="G72" s="11" t="n"/>
      <c r="H72" s="11" t="n"/>
      <c r="I72" s="12" t="str">
        <f>IFERROR(IF(OR(A72="",F72="",G72=""),"",ROUND(F72*G72+H72,2)),"")</f>
        <v/>
      </c>
      <c r="J72" s="12" t="str">
        <f>IF(A72="","",ROUND(SUMIFS('Оплаты'!$C$7:$C$506,'Оплаты'!$B$7:$B$506,SUBSTITUTE(SUBSTITUTE(SUBSTITUTE(A72,"~","~~"),"*","~*"),"?","~?"),'Оплаты'!$E$7:$E$506,"OK"),2))</f>
        <v/>
      </c>
      <c r="K72" s="12" t="str">
        <f>IF(I72="","",MAX(ROUND(I72-J72,2),0))</f>
        <v/>
      </c>
      <c r="L72" s="12" t="str">
        <f>IF(I72="","",MAX(ROUND(J72-I72,2),0))</f>
        <v/>
      </c>
      <c r="M72" s="13" t="str">
        <f>IF(A72="","",ROUND(SUMIFS('Отгрузки'!$C$7:$C$506,'Отгрузки'!$B$7:$B$506,SUBSTITUTE(SUBSTITUTE(SUBSTITUTE(A72,"~","~~"),"*","~*"),"?","~?"),'Отгрузки'!$F$7:$F$506,"OK"),3))</f>
        <v/>
      </c>
      <c r="N72" s="13" t="str">
        <f>IF(OR(A72="",F72=""),"",MAX(ROUND(F72-M72,3),0))</f>
        <v/>
      </c>
      <c r="O72" s="13" t="str">
        <f>IF(OR(A72="",F72=""),"",MAX(ROUND(M72-F72,3),0))</f>
        <v/>
      </c>
      <c r="P72" s="8" t="n"/>
      <c r="Q72" s="14" t="str">
        <f>IF(A72="","",IF(COUNTIF($A$7:$A$206,SUBSTITUTE(SUBSTITUTE(SUBSTITUTE(A72,"~","~~"),"*","~*"),"?","~?"))&lt;&gt;1,"Повтор номера",IF(OR(C72="",D72="",E72="",F72="",G72="",I72=""),"Заполните заказ",IF(OR(L72&gt;0,O72&gt;0),"Проверьте превышение",IF(AND(K72=0,N72=0),"Закрыт",IF(AND(N72&gt;0,P72&lt;&gt;"",P72&lt;TODAY()),"Срок отгрузки прошёл",IF(N72=0,"Ждём оплату",IF(K72=0,"К отгрузке","В работе"))))))))</f>
        <v/>
      </c>
    </row>
    <row r="73" ht="30" customHeight="1">
      <c r="A73" s="7" t="n"/>
      <c r="B73" s="8" t="n"/>
      <c r="C73" s="9" t="n"/>
      <c r="D73" s="9" t="n"/>
      <c r="E73" s="9" t="n"/>
      <c r="F73" s="10" t="n"/>
      <c r="G73" s="11" t="n"/>
      <c r="H73" s="11" t="n"/>
      <c r="I73" s="12" t="str">
        <f>IFERROR(IF(OR(A73="",F73="",G73=""),"",ROUND(F73*G73+H73,2)),"")</f>
        <v/>
      </c>
      <c r="J73" s="12" t="str">
        <f>IF(A73="","",ROUND(SUMIFS('Оплаты'!$C$7:$C$506,'Оплаты'!$B$7:$B$506,SUBSTITUTE(SUBSTITUTE(SUBSTITUTE(A73,"~","~~"),"*","~*"),"?","~?"),'Оплаты'!$E$7:$E$506,"OK"),2))</f>
        <v/>
      </c>
      <c r="K73" s="12" t="str">
        <f>IF(I73="","",MAX(ROUND(I73-J73,2),0))</f>
        <v/>
      </c>
      <c r="L73" s="12" t="str">
        <f>IF(I73="","",MAX(ROUND(J73-I73,2),0))</f>
        <v/>
      </c>
      <c r="M73" s="13" t="str">
        <f>IF(A73="","",ROUND(SUMIFS('Отгрузки'!$C$7:$C$506,'Отгрузки'!$B$7:$B$506,SUBSTITUTE(SUBSTITUTE(SUBSTITUTE(A73,"~","~~"),"*","~*"),"?","~?"),'Отгрузки'!$F$7:$F$506,"OK"),3))</f>
        <v/>
      </c>
      <c r="N73" s="13" t="str">
        <f>IF(OR(A73="",F73=""),"",MAX(ROUND(F73-M73,3),0))</f>
        <v/>
      </c>
      <c r="O73" s="13" t="str">
        <f>IF(OR(A73="",F73=""),"",MAX(ROUND(M73-F73,3),0))</f>
        <v/>
      </c>
      <c r="P73" s="8" t="n"/>
      <c r="Q73" s="14" t="str">
        <f>IF(A73="","",IF(COUNTIF($A$7:$A$206,SUBSTITUTE(SUBSTITUTE(SUBSTITUTE(A73,"~","~~"),"*","~*"),"?","~?"))&lt;&gt;1,"Повтор номера",IF(OR(C73="",D73="",E73="",F73="",G73="",I73=""),"Заполните заказ",IF(OR(L73&gt;0,O73&gt;0),"Проверьте превышение",IF(AND(K73=0,N73=0),"Закрыт",IF(AND(N73&gt;0,P73&lt;&gt;"",P73&lt;TODAY()),"Срок отгрузки прошёл",IF(N73=0,"Ждём оплату",IF(K73=0,"К отгрузке","В работе"))))))))</f>
        <v/>
      </c>
    </row>
    <row r="74" ht="30" customHeight="1">
      <c r="A74" s="7" t="n"/>
      <c r="B74" s="8" t="n"/>
      <c r="C74" s="9" t="n"/>
      <c r="D74" s="9" t="n"/>
      <c r="E74" s="9" t="n"/>
      <c r="F74" s="10" t="n"/>
      <c r="G74" s="11" t="n"/>
      <c r="H74" s="11" t="n"/>
      <c r="I74" s="12" t="str">
        <f>IFERROR(IF(OR(A74="",F74="",G74=""),"",ROUND(F74*G74+H74,2)),"")</f>
        <v/>
      </c>
      <c r="J74" s="12" t="str">
        <f>IF(A74="","",ROUND(SUMIFS('Оплаты'!$C$7:$C$506,'Оплаты'!$B$7:$B$506,SUBSTITUTE(SUBSTITUTE(SUBSTITUTE(A74,"~","~~"),"*","~*"),"?","~?"),'Оплаты'!$E$7:$E$506,"OK"),2))</f>
        <v/>
      </c>
      <c r="K74" s="12" t="str">
        <f>IF(I74="","",MAX(ROUND(I74-J74,2),0))</f>
        <v/>
      </c>
      <c r="L74" s="12" t="str">
        <f>IF(I74="","",MAX(ROUND(J74-I74,2),0))</f>
        <v/>
      </c>
      <c r="M74" s="13" t="str">
        <f>IF(A74="","",ROUND(SUMIFS('Отгрузки'!$C$7:$C$506,'Отгрузки'!$B$7:$B$506,SUBSTITUTE(SUBSTITUTE(SUBSTITUTE(A74,"~","~~"),"*","~*"),"?","~?"),'Отгрузки'!$F$7:$F$506,"OK"),3))</f>
        <v/>
      </c>
      <c r="N74" s="13" t="str">
        <f>IF(OR(A74="",F74=""),"",MAX(ROUND(F74-M74,3),0))</f>
        <v/>
      </c>
      <c r="O74" s="13" t="str">
        <f>IF(OR(A74="",F74=""),"",MAX(ROUND(M74-F74,3),0))</f>
        <v/>
      </c>
      <c r="P74" s="8" t="n"/>
      <c r="Q74" s="14" t="str">
        <f>IF(A74="","",IF(COUNTIF($A$7:$A$206,SUBSTITUTE(SUBSTITUTE(SUBSTITUTE(A74,"~","~~"),"*","~*"),"?","~?"))&lt;&gt;1,"Повтор номера",IF(OR(C74="",D74="",E74="",F74="",G74="",I74=""),"Заполните заказ",IF(OR(L74&gt;0,O74&gt;0),"Проверьте превышение",IF(AND(K74=0,N74=0),"Закрыт",IF(AND(N74&gt;0,P74&lt;&gt;"",P74&lt;TODAY()),"Срок отгрузки прошёл",IF(N74=0,"Ждём оплату",IF(K74=0,"К отгрузке","В работе"))))))))</f>
        <v/>
      </c>
    </row>
    <row r="75" ht="30" customHeight="1">
      <c r="A75" s="7" t="n"/>
      <c r="B75" s="8" t="n"/>
      <c r="C75" s="9" t="n"/>
      <c r="D75" s="9" t="n"/>
      <c r="E75" s="9" t="n"/>
      <c r="F75" s="10" t="n"/>
      <c r="G75" s="11" t="n"/>
      <c r="H75" s="11" t="n"/>
      <c r="I75" s="12" t="str">
        <f>IFERROR(IF(OR(A75="",F75="",G75=""),"",ROUND(F75*G75+H75,2)),"")</f>
        <v/>
      </c>
      <c r="J75" s="12" t="str">
        <f>IF(A75="","",ROUND(SUMIFS('Оплаты'!$C$7:$C$506,'Оплаты'!$B$7:$B$506,SUBSTITUTE(SUBSTITUTE(SUBSTITUTE(A75,"~","~~"),"*","~*"),"?","~?"),'Оплаты'!$E$7:$E$506,"OK"),2))</f>
        <v/>
      </c>
      <c r="K75" s="12" t="str">
        <f>IF(I75="","",MAX(ROUND(I75-J75,2),0))</f>
        <v/>
      </c>
      <c r="L75" s="12" t="str">
        <f>IF(I75="","",MAX(ROUND(J75-I75,2),0))</f>
        <v/>
      </c>
      <c r="M75" s="13" t="str">
        <f>IF(A75="","",ROUND(SUMIFS('Отгрузки'!$C$7:$C$506,'Отгрузки'!$B$7:$B$506,SUBSTITUTE(SUBSTITUTE(SUBSTITUTE(A75,"~","~~"),"*","~*"),"?","~?"),'Отгрузки'!$F$7:$F$506,"OK"),3))</f>
        <v/>
      </c>
      <c r="N75" s="13" t="str">
        <f>IF(OR(A75="",F75=""),"",MAX(ROUND(F75-M75,3),0))</f>
        <v/>
      </c>
      <c r="O75" s="13" t="str">
        <f>IF(OR(A75="",F75=""),"",MAX(ROUND(M75-F75,3),0))</f>
        <v/>
      </c>
      <c r="P75" s="8" t="n"/>
      <c r="Q75" s="14" t="str">
        <f>IF(A75="","",IF(COUNTIF($A$7:$A$206,SUBSTITUTE(SUBSTITUTE(SUBSTITUTE(A75,"~","~~"),"*","~*"),"?","~?"))&lt;&gt;1,"Повтор номера",IF(OR(C75="",D75="",E75="",F75="",G75="",I75=""),"Заполните заказ",IF(OR(L75&gt;0,O75&gt;0),"Проверьте превышение",IF(AND(K75=0,N75=0),"Закрыт",IF(AND(N75&gt;0,P75&lt;&gt;"",P75&lt;TODAY()),"Срок отгрузки прошёл",IF(N75=0,"Ждём оплату",IF(K75=0,"К отгрузке","В работе"))))))))</f>
        <v/>
      </c>
    </row>
    <row r="76" ht="30" customHeight="1">
      <c r="A76" s="7" t="n"/>
      <c r="B76" s="8" t="n"/>
      <c r="C76" s="9" t="n"/>
      <c r="D76" s="9" t="n"/>
      <c r="E76" s="9" t="n"/>
      <c r="F76" s="10" t="n"/>
      <c r="G76" s="11" t="n"/>
      <c r="H76" s="11" t="n"/>
      <c r="I76" s="12" t="str">
        <f>IFERROR(IF(OR(A76="",F76="",G76=""),"",ROUND(F76*G76+H76,2)),"")</f>
        <v/>
      </c>
      <c r="J76" s="12" t="str">
        <f>IF(A76="","",ROUND(SUMIFS('Оплаты'!$C$7:$C$506,'Оплаты'!$B$7:$B$506,SUBSTITUTE(SUBSTITUTE(SUBSTITUTE(A76,"~","~~"),"*","~*"),"?","~?"),'Оплаты'!$E$7:$E$506,"OK"),2))</f>
        <v/>
      </c>
      <c r="K76" s="12" t="str">
        <f>IF(I76="","",MAX(ROUND(I76-J76,2),0))</f>
        <v/>
      </c>
      <c r="L76" s="12" t="str">
        <f>IF(I76="","",MAX(ROUND(J76-I76,2),0))</f>
        <v/>
      </c>
      <c r="M76" s="13" t="str">
        <f>IF(A76="","",ROUND(SUMIFS('Отгрузки'!$C$7:$C$506,'Отгрузки'!$B$7:$B$506,SUBSTITUTE(SUBSTITUTE(SUBSTITUTE(A76,"~","~~"),"*","~*"),"?","~?"),'Отгрузки'!$F$7:$F$506,"OK"),3))</f>
        <v/>
      </c>
      <c r="N76" s="13" t="str">
        <f>IF(OR(A76="",F76=""),"",MAX(ROUND(F76-M76,3),0))</f>
        <v/>
      </c>
      <c r="O76" s="13" t="str">
        <f>IF(OR(A76="",F76=""),"",MAX(ROUND(M76-F76,3),0))</f>
        <v/>
      </c>
      <c r="P76" s="8" t="n"/>
      <c r="Q76" s="14" t="str">
        <f>IF(A76="","",IF(COUNTIF($A$7:$A$206,SUBSTITUTE(SUBSTITUTE(SUBSTITUTE(A76,"~","~~"),"*","~*"),"?","~?"))&lt;&gt;1,"Повтор номера",IF(OR(C76="",D76="",E76="",F76="",G76="",I76=""),"Заполните заказ",IF(OR(L76&gt;0,O76&gt;0),"Проверьте превышение",IF(AND(K76=0,N76=0),"Закрыт",IF(AND(N76&gt;0,P76&lt;&gt;"",P76&lt;TODAY()),"Срок отгрузки прошёл",IF(N76=0,"Ждём оплату",IF(K76=0,"К отгрузке","В работе"))))))))</f>
        <v/>
      </c>
    </row>
    <row r="77" ht="30" customHeight="1">
      <c r="A77" s="7" t="n"/>
      <c r="B77" s="8" t="n"/>
      <c r="C77" s="9" t="n"/>
      <c r="D77" s="9" t="n"/>
      <c r="E77" s="9" t="n"/>
      <c r="F77" s="10" t="n"/>
      <c r="G77" s="11" t="n"/>
      <c r="H77" s="11" t="n"/>
      <c r="I77" s="12" t="str">
        <f>IFERROR(IF(OR(A77="",F77="",G77=""),"",ROUND(F77*G77+H77,2)),"")</f>
        <v/>
      </c>
      <c r="J77" s="12" t="str">
        <f>IF(A77="","",ROUND(SUMIFS('Оплаты'!$C$7:$C$506,'Оплаты'!$B$7:$B$506,SUBSTITUTE(SUBSTITUTE(SUBSTITUTE(A77,"~","~~"),"*","~*"),"?","~?"),'Оплаты'!$E$7:$E$506,"OK"),2))</f>
        <v/>
      </c>
      <c r="K77" s="12" t="str">
        <f>IF(I77="","",MAX(ROUND(I77-J77,2),0))</f>
        <v/>
      </c>
      <c r="L77" s="12" t="str">
        <f>IF(I77="","",MAX(ROUND(J77-I77,2),0))</f>
        <v/>
      </c>
      <c r="M77" s="13" t="str">
        <f>IF(A77="","",ROUND(SUMIFS('Отгрузки'!$C$7:$C$506,'Отгрузки'!$B$7:$B$506,SUBSTITUTE(SUBSTITUTE(SUBSTITUTE(A77,"~","~~"),"*","~*"),"?","~?"),'Отгрузки'!$F$7:$F$506,"OK"),3))</f>
        <v/>
      </c>
      <c r="N77" s="13" t="str">
        <f>IF(OR(A77="",F77=""),"",MAX(ROUND(F77-M77,3),0))</f>
        <v/>
      </c>
      <c r="O77" s="13" t="str">
        <f>IF(OR(A77="",F77=""),"",MAX(ROUND(M77-F77,3),0))</f>
        <v/>
      </c>
      <c r="P77" s="8" t="n"/>
      <c r="Q77" s="14" t="str">
        <f>IF(A77="","",IF(COUNTIF($A$7:$A$206,SUBSTITUTE(SUBSTITUTE(SUBSTITUTE(A77,"~","~~"),"*","~*"),"?","~?"))&lt;&gt;1,"Повтор номера",IF(OR(C77="",D77="",E77="",F77="",G77="",I77=""),"Заполните заказ",IF(OR(L77&gt;0,O77&gt;0),"Проверьте превышение",IF(AND(K77=0,N77=0),"Закрыт",IF(AND(N77&gt;0,P77&lt;&gt;"",P77&lt;TODAY()),"Срок отгрузки прошёл",IF(N77=0,"Ждём оплату",IF(K77=0,"К отгрузке","В работе"))))))))</f>
        <v/>
      </c>
    </row>
    <row r="78" ht="30" customHeight="1">
      <c r="A78" s="7" t="n"/>
      <c r="B78" s="8" t="n"/>
      <c r="C78" s="9" t="n"/>
      <c r="D78" s="9" t="n"/>
      <c r="E78" s="9" t="n"/>
      <c r="F78" s="10" t="n"/>
      <c r="G78" s="11" t="n"/>
      <c r="H78" s="11" t="n"/>
      <c r="I78" s="12" t="str">
        <f>IFERROR(IF(OR(A78="",F78="",G78=""),"",ROUND(F78*G78+H78,2)),"")</f>
        <v/>
      </c>
      <c r="J78" s="12" t="str">
        <f>IF(A78="","",ROUND(SUMIFS('Оплаты'!$C$7:$C$506,'Оплаты'!$B$7:$B$506,SUBSTITUTE(SUBSTITUTE(SUBSTITUTE(A78,"~","~~"),"*","~*"),"?","~?"),'Оплаты'!$E$7:$E$506,"OK"),2))</f>
        <v/>
      </c>
      <c r="K78" s="12" t="str">
        <f>IF(I78="","",MAX(ROUND(I78-J78,2),0))</f>
        <v/>
      </c>
      <c r="L78" s="12" t="str">
        <f>IF(I78="","",MAX(ROUND(J78-I78,2),0))</f>
        <v/>
      </c>
      <c r="M78" s="13" t="str">
        <f>IF(A78="","",ROUND(SUMIFS('Отгрузки'!$C$7:$C$506,'Отгрузки'!$B$7:$B$506,SUBSTITUTE(SUBSTITUTE(SUBSTITUTE(A78,"~","~~"),"*","~*"),"?","~?"),'Отгрузки'!$F$7:$F$506,"OK"),3))</f>
        <v/>
      </c>
      <c r="N78" s="13" t="str">
        <f>IF(OR(A78="",F78=""),"",MAX(ROUND(F78-M78,3),0))</f>
        <v/>
      </c>
      <c r="O78" s="13" t="str">
        <f>IF(OR(A78="",F78=""),"",MAX(ROUND(M78-F78,3),0))</f>
        <v/>
      </c>
      <c r="P78" s="8" t="n"/>
      <c r="Q78" s="14" t="str">
        <f>IF(A78="","",IF(COUNTIF($A$7:$A$206,SUBSTITUTE(SUBSTITUTE(SUBSTITUTE(A78,"~","~~"),"*","~*"),"?","~?"))&lt;&gt;1,"Повтор номера",IF(OR(C78="",D78="",E78="",F78="",G78="",I78=""),"Заполните заказ",IF(OR(L78&gt;0,O78&gt;0),"Проверьте превышение",IF(AND(K78=0,N78=0),"Закрыт",IF(AND(N78&gt;0,P78&lt;&gt;"",P78&lt;TODAY()),"Срок отгрузки прошёл",IF(N78=0,"Ждём оплату",IF(K78=0,"К отгрузке","В работе"))))))))</f>
        <v/>
      </c>
    </row>
    <row r="79" ht="30" customHeight="1">
      <c r="A79" s="7" t="n"/>
      <c r="B79" s="8" t="n"/>
      <c r="C79" s="9" t="n"/>
      <c r="D79" s="9" t="n"/>
      <c r="E79" s="9" t="n"/>
      <c r="F79" s="10" t="n"/>
      <c r="G79" s="11" t="n"/>
      <c r="H79" s="11" t="n"/>
      <c r="I79" s="12" t="str">
        <f>IFERROR(IF(OR(A79="",F79="",G79=""),"",ROUND(F79*G79+H79,2)),"")</f>
        <v/>
      </c>
      <c r="J79" s="12" t="str">
        <f>IF(A79="","",ROUND(SUMIFS('Оплаты'!$C$7:$C$506,'Оплаты'!$B$7:$B$506,SUBSTITUTE(SUBSTITUTE(SUBSTITUTE(A79,"~","~~"),"*","~*"),"?","~?"),'Оплаты'!$E$7:$E$506,"OK"),2))</f>
        <v/>
      </c>
      <c r="K79" s="12" t="str">
        <f>IF(I79="","",MAX(ROUND(I79-J79,2),0))</f>
        <v/>
      </c>
      <c r="L79" s="12" t="str">
        <f>IF(I79="","",MAX(ROUND(J79-I79,2),0))</f>
        <v/>
      </c>
      <c r="M79" s="13" t="str">
        <f>IF(A79="","",ROUND(SUMIFS('Отгрузки'!$C$7:$C$506,'Отгрузки'!$B$7:$B$506,SUBSTITUTE(SUBSTITUTE(SUBSTITUTE(A79,"~","~~"),"*","~*"),"?","~?"),'Отгрузки'!$F$7:$F$506,"OK"),3))</f>
        <v/>
      </c>
      <c r="N79" s="13" t="str">
        <f>IF(OR(A79="",F79=""),"",MAX(ROUND(F79-M79,3),0))</f>
        <v/>
      </c>
      <c r="O79" s="13" t="str">
        <f>IF(OR(A79="",F79=""),"",MAX(ROUND(M79-F79,3),0))</f>
        <v/>
      </c>
      <c r="P79" s="8" t="n"/>
      <c r="Q79" s="14" t="str">
        <f>IF(A79="","",IF(COUNTIF($A$7:$A$206,SUBSTITUTE(SUBSTITUTE(SUBSTITUTE(A79,"~","~~"),"*","~*"),"?","~?"))&lt;&gt;1,"Повтор номера",IF(OR(C79="",D79="",E79="",F79="",G79="",I79=""),"Заполните заказ",IF(OR(L79&gt;0,O79&gt;0),"Проверьте превышение",IF(AND(K79=0,N79=0),"Закрыт",IF(AND(N79&gt;0,P79&lt;&gt;"",P79&lt;TODAY()),"Срок отгрузки прошёл",IF(N79=0,"Ждём оплату",IF(K79=0,"К отгрузке","В работе"))))))))</f>
        <v/>
      </c>
    </row>
    <row r="80" ht="30" customHeight="1">
      <c r="A80" s="7" t="n"/>
      <c r="B80" s="8" t="n"/>
      <c r="C80" s="9" t="n"/>
      <c r="D80" s="9" t="n"/>
      <c r="E80" s="9" t="n"/>
      <c r="F80" s="10" t="n"/>
      <c r="G80" s="11" t="n"/>
      <c r="H80" s="11" t="n"/>
      <c r="I80" s="12" t="str">
        <f>IFERROR(IF(OR(A80="",F80="",G80=""),"",ROUND(F80*G80+H80,2)),"")</f>
        <v/>
      </c>
      <c r="J80" s="12" t="str">
        <f>IF(A80="","",ROUND(SUMIFS('Оплаты'!$C$7:$C$506,'Оплаты'!$B$7:$B$506,SUBSTITUTE(SUBSTITUTE(SUBSTITUTE(A80,"~","~~"),"*","~*"),"?","~?"),'Оплаты'!$E$7:$E$506,"OK"),2))</f>
        <v/>
      </c>
      <c r="K80" s="12" t="str">
        <f>IF(I80="","",MAX(ROUND(I80-J80,2),0))</f>
        <v/>
      </c>
      <c r="L80" s="12" t="str">
        <f>IF(I80="","",MAX(ROUND(J80-I80,2),0))</f>
        <v/>
      </c>
      <c r="M80" s="13" t="str">
        <f>IF(A80="","",ROUND(SUMIFS('Отгрузки'!$C$7:$C$506,'Отгрузки'!$B$7:$B$506,SUBSTITUTE(SUBSTITUTE(SUBSTITUTE(A80,"~","~~"),"*","~*"),"?","~?"),'Отгрузки'!$F$7:$F$506,"OK"),3))</f>
        <v/>
      </c>
      <c r="N80" s="13" t="str">
        <f>IF(OR(A80="",F80=""),"",MAX(ROUND(F80-M80,3),0))</f>
        <v/>
      </c>
      <c r="O80" s="13" t="str">
        <f>IF(OR(A80="",F80=""),"",MAX(ROUND(M80-F80,3),0))</f>
        <v/>
      </c>
      <c r="P80" s="8" t="n"/>
      <c r="Q80" s="14" t="str">
        <f>IF(A80="","",IF(COUNTIF($A$7:$A$206,SUBSTITUTE(SUBSTITUTE(SUBSTITUTE(A80,"~","~~"),"*","~*"),"?","~?"))&lt;&gt;1,"Повтор номера",IF(OR(C80="",D80="",E80="",F80="",G80="",I80=""),"Заполните заказ",IF(OR(L80&gt;0,O80&gt;0),"Проверьте превышение",IF(AND(K80=0,N80=0),"Закрыт",IF(AND(N80&gt;0,P80&lt;&gt;"",P80&lt;TODAY()),"Срок отгрузки прошёл",IF(N80=0,"Ждём оплату",IF(K80=0,"К отгрузке","В работе"))))))))</f>
        <v/>
      </c>
    </row>
    <row r="81" ht="30" customHeight="1">
      <c r="A81" s="7" t="n"/>
      <c r="B81" s="8" t="n"/>
      <c r="C81" s="9" t="n"/>
      <c r="D81" s="9" t="n"/>
      <c r="E81" s="9" t="n"/>
      <c r="F81" s="10" t="n"/>
      <c r="G81" s="11" t="n"/>
      <c r="H81" s="11" t="n"/>
      <c r="I81" s="12" t="str">
        <f>IFERROR(IF(OR(A81="",F81="",G81=""),"",ROUND(F81*G81+H81,2)),"")</f>
        <v/>
      </c>
      <c r="J81" s="12" t="str">
        <f>IF(A81="","",ROUND(SUMIFS('Оплаты'!$C$7:$C$506,'Оплаты'!$B$7:$B$506,SUBSTITUTE(SUBSTITUTE(SUBSTITUTE(A81,"~","~~"),"*","~*"),"?","~?"),'Оплаты'!$E$7:$E$506,"OK"),2))</f>
        <v/>
      </c>
      <c r="K81" s="12" t="str">
        <f>IF(I81="","",MAX(ROUND(I81-J81,2),0))</f>
        <v/>
      </c>
      <c r="L81" s="12" t="str">
        <f>IF(I81="","",MAX(ROUND(J81-I81,2),0))</f>
        <v/>
      </c>
      <c r="M81" s="13" t="str">
        <f>IF(A81="","",ROUND(SUMIFS('Отгрузки'!$C$7:$C$506,'Отгрузки'!$B$7:$B$506,SUBSTITUTE(SUBSTITUTE(SUBSTITUTE(A81,"~","~~"),"*","~*"),"?","~?"),'Отгрузки'!$F$7:$F$506,"OK"),3))</f>
        <v/>
      </c>
      <c r="N81" s="13" t="str">
        <f>IF(OR(A81="",F81=""),"",MAX(ROUND(F81-M81,3),0))</f>
        <v/>
      </c>
      <c r="O81" s="13" t="str">
        <f>IF(OR(A81="",F81=""),"",MAX(ROUND(M81-F81,3),0))</f>
        <v/>
      </c>
      <c r="P81" s="8" t="n"/>
      <c r="Q81" s="14" t="str">
        <f>IF(A81="","",IF(COUNTIF($A$7:$A$206,SUBSTITUTE(SUBSTITUTE(SUBSTITUTE(A81,"~","~~"),"*","~*"),"?","~?"))&lt;&gt;1,"Повтор номера",IF(OR(C81="",D81="",E81="",F81="",G81="",I81=""),"Заполните заказ",IF(OR(L81&gt;0,O81&gt;0),"Проверьте превышение",IF(AND(K81=0,N81=0),"Закрыт",IF(AND(N81&gt;0,P81&lt;&gt;"",P81&lt;TODAY()),"Срок отгрузки прошёл",IF(N81=0,"Ждём оплату",IF(K81=0,"К отгрузке","В работе"))))))))</f>
        <v/>
      </c>
    </row>
    <row r="82" ht="30" customHeight="1">
      <c r="A82" s="7" t="n"/>
      <c r="B82" s="8" t="n"/>
      <c r="C82" s="9" t="n"/>
      <c r="D82" s="9" t="n"/>
      <c r="E82" s="9" t="n"/>
      <c r="F82" s="10" t="n"/>
      <c r="G82" s="11" t="n"/>
      <c r="H82" s="11" t="n"/>
      <c r="I82" s="12" t="str">
        <f>IFERROR(IF(OR(A82="",F82="",G82=""),"",ROUND(F82*G82+H82,2)),"")</f>
        <v/>
      </c>
      <c r="J82" s="12" t="str">
        <f>IF(A82="","",ROUND(SUMIFS('Оплаты'!$C$7:$C$506,'Оплаты'!$B$7:$B$506,SUBSTITUTE(SUBSTITUTE(SUBSTITUTE(A82,"~","~~"),"*","~*"),"?","~?"),'Оплаты'!$E$7:$E$506,"OK"),2))</f>
        <v/>
      </c>
      <c r="K82" s="12" t="str">
        <f>IF(I82="","",MAX(ROUND(I82-J82,2),0))</f>
        <v/>
      </c>
      <c r="L82" s="12" t="str">
        <f>IF(I82="","",MAX(ROUND(J82-I82,2),0))</f>
        <v/>
      </c>
      <c r="M82" s="13" t="str">
        <f>IF(A82="","",ROUND(SUMIFS('Отгрузки'!$C$7:$C$506,'Отгрузки'!$B$7:$B$506,SUBSTITUTE(SUBSTITUTE(SUBSTITUTE(A82,"~","~~"),"*","~*"),"?","~?"),'Отгрузки'!$F$7:$F$506,"OK"),3))</f>
        <v/>
      </c>
      <c r="N82" s="13" t="str">
        <f>IF(OR(A82="",F82=""),"",MAX(ROUND(F82-M82,3),0))</f>
        <v/>
      </c>
      <c r="O82" s="13" t="str">
        <f>IF(OR(A82="",F82=""),"",MAX(ROUND(M82-F82,3),0))</f>
        <v/>
      </c>
      <c r="P82" s="8" t="n"/>
      <c r="Q82" s="14" t="str">
        <f>IF(A82="","",IF(COUNTIF($A$7:$A$206,SUBSTITUTE(SUBSTITUTE(SUBSTITUTE(A82,"~","~~"),"*","~*"),"?","~?"))&lt;&gt;1,"Повтор номера",IF(OR(C82="",D82="",E82="",F82="",G82="",I82=""),"Заполните заказ",IF(OR(L82&gt;0,O82&gt;0),"Проверьте превышение",IF(AND(K82=0,N82=0),"Закрыт",IF(AND(N82&gt;0,P82&lt;&gt;"",P82&lt;TODAY()),"Срок отгрузки прошёл",IF(N82=0,"Ждём оплату",IF(K82=0,"К отгрузке","В работе"))))))))</f>
        <v/>
      </c>
    </row>
    <row r="83" ht="30" customHeight="1">
      <c r="A83" s="7" t="n"/>
      <c r="B83" s="8" t="n"/>
      <c r="C83" s="9" t="n"/>
      <c r="D83" s="9" t="n"/>
      <c r="E83" s="9" t="n"/>
      <c r="F83" s="10" t="n"/>
      <c r="G83" s="11" t="n"/>
      <c r="H83" s="11" t="n"/>
      <c r="I83" s="12" t="str">
        <f>IFERROR(IF(OR(A83="",F83="",G83=""),"",ROUND(F83*G83+H83,2)),"")</f>
        <v/>
      </c>
      <c r="J83" s="12" t="str">
        <f>IF(A83="","",ROUND(SUMIFS('Оплаты'!$C$7:$C$506,'Оплаты'!$B$7:$B$506,SUBSTITUTE(SUBSTITUTE(SUBSTITUTE(A83,"~","~~"),"*","~*"),"?","~?"),'Оплаты'!$E$7:$E$506,"OK"),2))</f>
        <v/>
      </c>
      <c r="K83" s="12" t="str">
        <f>IF(I83="","",MAX(ROUND(I83-J83,2),0))</f>
        <v/>
      </c>
      <c r="L83" s="12" t="str">
        <f>IF(I83="","",MAX(ROUND(J83-I83,2),0))</f>
        <v/>
      </c>
      <c r="M83" s="13" t="str">
        <f>IF(A83="","",ROUND(SUMIFS('Отгрузки'!$C$7:$C$506,'Отгрузки'!$B$7:$B$506,SUBSTITUTE(SUBSTITUTE(SUBSTITUTE(A83,"~","~~"),"*","~*"),"?","~?"),'Отгрузки'!$F$7:$F$506,"OK"),3))</f>
        <v/>
      </c>
      <c r="N83" s="13" t="str">
        <f>IF(OR(A83="",F83=""),"",MAX(ROUND(F83-M83,3),0))</f>
        <v/>
      </c>
      <c r="O83" s="13" t="str">
        <f>IF(OR(A83="",F83=""),"",MAX(ROUND(M83-F83,3),0))</f>
        <v/>
      </c>
      <c r="P83" s="8" t="n"/>
      <c r="Q83" s="14" t="str">
        <f>IF(A83="","",IF(COUNTIF($A$7:$A$206,SUBSTITUTE(SUBSTITUTE(SUBSTITUTE(A83,"~","~~"),"*","~*"),"?","~?"))&lt;&gt;1,"Повтор номера",IF(OR(C83="",D83="",E83="",F83="",G83="",I83=""),"Заполните заказ",IF(OR(L83&gt;0,O83&gt;0),"Проверьте превышение",IF(AND(K83=0,N83=0),"Закрыт",IF(AND(N83&gt;0,P83&lt;&gt;"",P83&lt;TODAY()),"Срок отгрузки прошёл",IF(N83=0,"Ждём оплату",IF(K83=0,"К отгрузке","В работе"))))))))</f>
        <v/>
      </c>
    </row>
    <row r="84" ht="30" customHeight="1">
      <c r="A84" s="7" t="n"/>
      <c r="B84" s="8" t="n"/>
      <c r="C84" s="9" t="n"/>
      <c r="D84" s="9" t="n"/>
      <c r="E84" s="9" t="n"/>
      <c r="F84" s="10" t="n"/>
      <c r="G84" s="11" t="n"/>
      <c r="H84" s="11" t="n"/>
      <c r="I84" s="12" t="str">
        <f>IFERROR(IF(OR(A84="",F84="",G84=""),"",ROUND(F84*G84+H84,2)),"")</f>
        <v/>
      </c>
      <c r="J84" s="12" t="str">
        <f>IF(A84="","",ROUND(SUMIFS('Оплаты'!$C$7:$C$506,'Оплаты'!$B$7:$B$506,SUBSTITUTE(SUBSTITUTE(SUBSTITUTE(A84,"~","~~"),"*","~*"),"?","~?"),'Оплаты'!$E$7:$E$506,"OK"),2))</f>
        <v/>
      </c>
      <c r="K84" s="12" t="str">
        <f>IF(I84="","",MAX(ROUND(I84-J84,2),0))</f>
        <v/>
      </c>
      <c r="L84" s="12" t="str">
        <f>IF(I84="","",MAX(ROUND(J84-I84,2),0))</f>
        <v/>
      </c>
      <c r="M84" s="13" t="str">
        <f>IF(A84="","",ROUND(SUMIFS('Отгрузки'!$C$7:$C$506,'Отгрузки'!$B$7:$B$506,SUBSTITUTE(SUBSTITUTE(SUBSTITUTE(A84,"~","~~"),"*","~*"),"?","~?"),'Отгрузки'!$F$7:$F$506,"OK"),3))</f>
        <v/>
      </c>
      <c r="N84" s="13" t="str">
        <f>IF(OR(A84="",F84=""),"",MAX(ROUND(F84-M84,3),0))</f>
        <v/>
      </c>
      <c r="O84" s="13" t="str">
        <f>IF(OR(A84="",F84=""),"",MAX(ROUND(M84-F84,3),0))</f>
        <v/>
      </c>
      <c r="P84" s="8" t="n"/>
      <c r="Q84" s="14" t="str">
        <f>IF(A84="","",IF(COUNTIF($A$7:$A$206,SUBSTITUTE(SUBSTITUTE(SUBSTITUTE(A84,"~","~~"),"*","~*"),"?","~?"))&lt;&gt;1,"Повтор номера",IF(OR(C84="",D84="",E84="",F84="",G84="",I84=""),"Заполните заказ",IF(OR(L84&gt;0,O84&gt;0),"Проверьте превышение",IF(AND(K84=0,N84=0),"Закрыт",IF(AND(N84&gt;0,P84&lt;&gt;"",P84&lt;TODAY()),"Срок отгрузки прошёл",IF(N84=0,"Ждём оплату",IF(K84=0,"К отгрузке","В работе"))))))))</f>
        <v/>
      </c>
    </row>
    <row r="85" ht="30" customHeight="1">
      <c r="A85" s="7" t="n"/>
      <c r="B85" s="8" t="n"/>
      <c r="C85" s="9" t="n"/>
      <c r="D85" s="9" t="n"/>
      <c r="E85" s="9" t="n"/>
      <c r="F85" s="10" t="n"/>
      <c r="G85" s="11" t="n"/>
      <c r="H85" s="11" t="n"/>
      <c r="I85" s="12" t="str">
        <f>IFERROR(IF(OR(A85="",F85="",G85=""),"",ROUND(F85*G85+H85,2)),"")</f>
        <v/>
      </c>
      <c r="J85" s="12" t="str">
        <f>IF(A85="","",ROUND(SUMIFS('Оплаты'!$C$7:$C$506,'Оплаты'!$B$7:$B$506,SUBSTITUTE(SUBSTITUTE(SUBSTITUTE(A85,"~","~~"),"*","~*"),"?","~?"),'Оплаты'!$E$7:$E$506,"OK"),2))</f>
        <v/>
      </c>
      <c r="K85" s="12" t="str">
        <f>IF(I85="","",MAX(ROUND(I85-J85,2),0))</f>
        <v/>
      </c>
      <c r="L85" s="12" t="str">
        <f>IF(I85="","",MAX(ROUND(J85-I85,2),0))</f>
        <v/>
      </c>
      <c r="M85" s="13" t="str">
        <f>IF(A85="","",ROUND(SUMIFS('Отгрузки'!$C$7:$C$506,'Отгрузки'!$B$7:$B$506,SUBSTITUTE(SUBSTITUTE(SUBSTITUTE(A85,"~","~~"),"*","~*"),"?","~?"),'Отгрузки'!$F$7:$F$506,"OK"),3))</f>
        <v/>
      </c>
      <c r="N85" s="13" t="str">
        <f>IF(OR(A85="",F85=""),"",MAX(ROUND(F85-M85,3),0))</f>
        <v/>
      </c>
      <c r="O85" s="13" t="str">
        <f>IF(OR(A85="",F85=""),"",MAX(ROUND(M85-F85,3),0))</f>
        <v/>
      </c>
      <c r="P85" s="8" t="n"/>
      <c r="Q85" s="14" t="str">
        <f>IF(A85="","",IF(COUNTIF($A$7:$A$206,SUBSTITUTE(SUBSTITUTE(SUBSTITUTE(A85,"~","~~"),"*","~*"),"?","~?"))&lt;&gt;1,"Повтор номера",IF(OR(C85="",D85="",E85="",F85="",G85="",I85=""),"Заполните заказ",IF(OR(L85&gt;0,O85&gt;0),"Проверьте превышение",IF(AND(K85=0,N85=0),"Закрыт",IF(AND(N85&gt;0,P85&lt;&gt;"",P85&lt;TODAY()),"Срок отгрузки прошёл",IF(N85=0,"Ждём оплату",IF(K85=0,"К отгрузке","В работе"))))))))</f>
        <v/>
      </c>
    </row>
    <row r="86" ht="30" customHeight="1">
      <c r="A86" s="7" t="n"/>
      <c r="B86" s="8" t="n"/>
      <c r="C86" s="9" t="n"/>
      <c r="D86" s="9" t="n"/>
      <c r="E86" s="9" t="n"/>
      <c r="F86" s="10" t="n"/>
      <c r="G86" s="11" t="n"/>
      <c r="H86" s="11" t="n"/>
      <c r="I86" s="12" t="str">
        <f>IFERROR(IF(OR(A86="",F86="",G86=""),"",ROUND(F86*G86+H86,2)),"")</f>
        <v/>
      </c>
      <c r="J86" s="12" t="str">
        <f>IF(A86="","",ROUND(SUMIFS('Оплаты'!$C$7:$C$506,'Оплаты'!$B$7:$B$506,SUBSTITUTE(SUBSTITUTE(SUBSTITUTE(A86,"~","~~"),"*","~*"),"?","~?"),'Оплаты'!$E$7:$E$506,"OK"),2))</f>
        <v/>
      </c>
      <c r="K86" s="12" t="str">
        <f>IF(I86="","",MAX(ROUND(I86-J86,2),0))</f>
        <v/>
      </c>
      <c r="L86" s="12" t="str">
        <f>IF(I86="","",MAX(ROUND(J86-I86,2),0))</f>
        <v/>
      </c>
      <c r="M86" s="13" t="str">
        <f>IF(A86="","",ROUND(SUMIFS('Отгрузки'!$C$7:$C$506,'Отгрузки'!$B$7:$B$506,SUBSTITUTE(SUBSTITUTE(SUBSTITUTE(A86,"~","~~"),"*","~*"),"?","~?"),'Отгрузки'!$F$7:$F$506,"OK"),3))</f>
        <v/>
      </c>
      <c r="N86" s="13" t="str">
        <f>IF(OR(A86="",F86=""),"",MAX(ROUND(F86-M86,3),0))</f>
        <v/>
      </c>
      <c r="O86" s="13" t="str">
        <f>IF(OR(A86="",F86=""),"",MAX(ROUND(M86-F86,3),0))</f>
        <v/>
      </c>
      <c r="P86" s="8" t="n"/>
      <c r="Q86" s="14" t="str">
        <f>IF(A86="","",IF(COUNTIF($A$7:$A$206,SUBSTITUTE(SUBSTITUTE(SUBSTITUTE(A86,"~","~~"),"*","~*"),"?","~?"))&lt;&gt;1,"Повтор номера",IF(OR(C86="",D86="",E86="",F86="",G86="",I86=""),"Заполните заказ",IF(OR(L86&gt;0,O86&gt;0),"Проверьте превышение",IF(AND(K86=0,N86=0),"Закрыт",IF(AND(N86&gt;0,P86&lt;&gt;"",P86&lt;TODAY()),"Срок отгрузки прошёл",IF(N86=0,"Ждём оплату",IF(K86=0,"К отгрузке","В работе"))))))))</f>
        <v/>
      </c>
    </row>
    <row r="87" ht="30" customHeight="1">
      <c r="A87" s="7" t="n"/>
      <c r="B87" s="8" t="n"/>
      <c r="C87" s="9" t="n"/>
      <c r="D87" s="9" t="n"/>
      <c r="E87" s="9" t="n"/>
      <c r="F87" s="10" t="n"/>
      <c r="G87" s="11" t="n"/>
      <c r="H87" s="11" t="n"/>
      <c r="I87" s="12" t="str">
        <f>IFERROR(IF(OR(A87="",F87="",G87=""),"",ROUND(F87*G87+H87,2)),"")</f>
        <v/>
      </c>
      <c r="J87" s="12" t="str">
        <f>IF(A87="","",ROUND(SUMIFS('Оплаты'!$C$7:$C$506,'Оплаты'!$B$7:$B$506,SUBSTITUTE(SUBSTITUTE(SUBSTITUTE(A87,"~","~~"),"*","~*"),"?","~?"),'Оплаты'!$E$7:$E$506,"OK"),2))</f>
        <v/>
      </c>
      <c r="K87" s="12" t="str">
        <f>IF(I87="","",MAX(ROUND(I87-J87,2),0))</f>
        <v/>
      </c>
      <c r="L87" s="12" t="str">
        <f>IF(I87="","",MAX(ROUND(J87-I87,2),0))</f>
        <v/>
      </c>
      <c r="M87" s="13" t="str">
        <f>IF(A87="","",ROUND(SUMIFS('Отгрузки'!$C$7:$C$506,'Отгрузки'!$B$7:$B$506,SUBSTITUTE(SUBSTITUTE(SUBSTITUTE(A87,"~","~~"),"*","~*"),"?","~?"),'Отгрузки'!$F$7:$F$506,"OK"),3))</f>
        <v/>
      </c>
      <c r="N87" s="13" t="str">
        <f>IF(OR(A87="",F87=""),"",MAX(ROUND(F87-M87,3),0))</f>
        <v/>
      </c>
      <c r="O87" s="13" t="str">
        <f>IF(OR(A87="",F87=""),"",MAX(ROUND(M87-F87,3),0))</f>
        <v/>
      </c>
      <c r="P87" s="8" t="n"/>
      <c r="Q87" s="14" t="str">
        <f>IF(A87="","",IF(COUNTIF($A$7:$A$206,SUBSTITUTE(SUBSTITUTE(SUBSTITUTE(A87,"~","~~"),"*","~*"),"?","~?"))&lt;&gt;1,"Повтор номера",IF(OR(C87="",D87="",E87="",F87="",G87="",I87=""),"Заполните заказ",IF(OR(L87&gt;0,O87&gt;0),"Проверьте превышение",IF(AND(K87=0,N87=0),"Закрыт",IF(AND(N87&gt;0,P87&lt;&gt;"",P87&lt;TODAY()),"Срок отгрузки прошёл",IF(N87=0,"Ждём оплату",IF(K87=0,"К отгрузке","В работе"))))))))</f>
        <v/>
      </c>
    </row>
    <row r="88" ht="30" customHeight="1">
      <c r="A88" s="7" t="n"/>
      <c r="B88" s="8" t="n"/>
      <c r="C88" s="9" t="n"/>
      <c r="D88" s="9" t="n"/>
      <c r="E88" s="9" t="n"/>
      <c r="F88" s="10" t="n"/>
      <c r="G88" s="11" t="n"/>
      <c r="H88" s="11" t="n"/>
      <c r="I88" s="12" t="str">
        <f>IFERROR(IF(OR(A88="",F88="",G88=""),"",ROUND(F88*G88+H88,2)),"")</f>
        <v/>
      </c>
      <c r="J88" s="12" t="str">
        <f>IF(A88="","",ROUND(SUMIFS('Оплаты'!$C$7:$C$506,'Оплаты'!$B$7:$B$506,SUBSTITUTE(SUBSTITUTE(SUBSTITUTE(A88,"~","~~"),"*","~*"),"?","~?"),'Оплаты'!$E$7:$E$506,"OK"),2))</f>
        <v/>
      </c>
      <c r="K88" s="12" t="str">
        <f>IF(I88="","",MAX(ROUND(I88-J88,2),0))</f>
        <v/>
      </c>
      <c r="L88" s="12" t="str">
        <f>IF(I88="","",MAX(ROUND(J88-I88,2),0))</f>
        <v/>
      </c>
      <c r="M88" s="13" t="str">
        <f>IF(A88="","",ROUND(SUMIFS('Отгрузки'!$C$7:$C$506,'Отгрузки'!$B$7:$B$506,SUBSTITUTE(SUBSTITUTE(SUBSTITUTE(A88,"~","~~"),"*","~*"),"?","~?"),'Отгрузки'!$F$7:$F$506,"OK"),3))</f>
        <v/>
      </c>
      <c r="N88" s="13" t="str">
        <f>IF(OR(A88="",F88=""),"",MAX(ROUND(F88-M88,3),0))</f>
        <v/>
      </c>
      <c r="O88" s="13" t="str">
        <f>IF(OR(A88="",F88=""),"",MAX(ROUND(M88-F88,3),0))</f>
        <v/>
      </c>
      <c r="P88" s="8" t="n"/>
      <c r="Q88" s="14" t="str">
        <f>IF(A88="","",IF(COUNTIF($A$7:$A$206,SUBSTITUTE(SUBSTITUTE(SUBSTITUTE(A88,"~","~~"),"*","~*"),"?","~?"))&lt;&gt;1,"Повтор номера",IF(OR(C88="",D88="",E88="",F88="",G88="",I88=""),"Заполните заказ",IF(OR(L88&gt;0,O88&gt;0),"Проверьте превышение",IF(AND(K88=0,N88=0),"Закрыт",IF(AND(N88&gt;0,P88&lt;&gt;"",P88&lt;TODAY()),"Срок отгрузки прошёл",IF(N88=0,"Ждём оплату",IF(K88=0,"К отгрузке","В работе"))))))))</f>
        <v/>
      </c>
    </row>
    <row r="89" ht="30" customHeight="1">
      <c r="A89" s="7" t="n"/>
      <c r="B89" s="8" t="n"/>
      <c r="C89" s="9" t="n"/>
      <c r="D89" s="9" t="n"/>
      <c r="E89" s="9" t="n"/>
      <c r="F89" s="10" t="n"/>
      <c r="G89" s="11" t="n"/>
      <c r="H89" s="11" t="n"/>
      <c r="I89" s="12" t="str">
        <f>IFERROR(IF(OR(A89="",F89="",G89=""),"",ROUND(F89*G89+H89,2)),"")</f>
        <v/>
      </c>
      <c r="J89" s="12" t="str">
        <f>IF(A89="","",ROUND(SUMIFS('Оплаты'!$C$7:$C$506,'Оплаты'!$B$7:$B$506,SUBSTITUTE(SUBSTITUTE(SUBSTITUTE(A89,"~","~~"),"*","~*"),"?","~?"),'Оплаты'!$E$7:$E$506,"OK"),2))</f>
        <v/>
      </c>
      <c r="K89" s="12" t="str">
        <f>IF(I89="","",MAX(ROUND(I89-J89,2),0))</f>
        <v/>
      </c>
      <c r="L89" s="12" t="str">
        <f>IF(I89="","",MAX(ROUND(J89-I89,2),0))</f>
        <v/>
      </c>
      <c r="M89" s="13" t="str">
        <f>IF(A89="","",ROUND(SUMIFS('Отгрузки'!$C$7:$C$506,'Отгрузки'!$B$7:$B$506,SUBSTITUTE(SUBSTITUTE(SUBSTITUTE(A89,"~","~~"),"*","~*"),"?","~?"),'Отгрузки'!$F$7:$F$506,"OK"),3))</f>
        <v/>
      </c>
      <c r="N89" s="13" t="str">
        <f>IF(OR(A89="",F89=""),"",MAX(ROUND(F89-M89,3),0))</f>
        <v/>
      </c>
      <c r="O89" s="13" t="str">
        <f>IF(OR(A89="",F89=""),"",MAX(ROUND(M89-F89,3),0))</f>
        <v/>
      </c>
      <c r="P89" s="8" t="n"/>
      <c r="Q89" s="14" t="str">
        <f>IF(A89="","",IF(COUNTIF($A$7:$A$206,SUBSTITUTE(SUBSTITUTE(SUBSTITUTE(A89,"~","~~"),"*","~*"),"?","~?"))&lt;&gt;1,"Повтор номера",IF(OR(C89="",D89="",E89="",F89="",G89="",I89=""),"Заполните заказ",IF(OR(L89&gt;0,O89&gt;0),"Проверьте превышение",IF(AND(K89=0,N89=0),"Закрыт",IF(AND(N89&gt;0,P89&lt;&gt;"",P89&lt;TODAY()),"Срок отгрузки прошёл",IF(N89=0,"Ждём оплату",IF(K89=0,"К отгрузке","В работе"))))))))</f>
        <v/>
      </c>
    </row>
    <row r="90" ht="30" customHeight="1">
      <c r="A90" s="7" t="n"/>
      <c r="B90" s="8" t="n"/>
      <c r="C90" s="9" t="n"/>
      <c r="D90" s="9" t="n"/>
      <c r="E90" s="9" t="n"/>
      <c r="F90" s="10" t="n"/>
      <c r="G90" s="11" t="n"/>
      <c r="H90" s="11" t="n"/>
      <c r="I90" s="12" t="str">
        <f>IFERROR(IF(OR(A90="",F90="",G90=""),"",ROUND(F90*G90+H90,2)),"")</f>
        <v/>
      </c>
      <c r="J90" s="12" t="str">
        <f>IF(A90="","",ROUND(SUMIFS('Оплаты'!$C$7:$C$506,'Оплаты'!$B$7:$B$506,SUBSTITUTE(SUBSTITUTE(SUBSTITUTE(A90,"~","~~"),"*","~*"),"?","~?"),'Оплаты'!$E$7:$E$506,"OK"),2))</f>
        <v/>
      </c>
      <c r="K90" s="12" t="str">
        <f>IF(I90="","",MAX(ROUND(I90-J90,2),0))</f>
        <v/>
      </c>
      <c r="L90" s="12" t="str">
        <f>IF(I90="","",MAX(ROUND(J90-I90,2),0))</f>
        <v/>
      </c>
      <c r="M90" s="13" t="str">
        <f>IF(A90="","",ROUND(SUMIFS('Отгрузки'!$C$7:$C$506,'Отгрузки'!$B$7:$B$506,SUBSTITUTE(SUBSTITUTE(SUBSTITUTE(A90,"~","~~"),"*","~*"),"?","~?"),'Отгрузки'!$F$7:$F$506,"OK"),3))</f>
        <v/>
      </c>
      <c r="N90" s="13" t="str">
        <f>IF(OR(A90="",F90=""),"",MAX(ROUND(F90-M90,3),0))</f>
        <v/>
      </c>
      <c r="O90" s="13" t="str">
        <f>IF(OR(A90="",F90=""),"",MAX(ROUND(M90-F90,3),0))</f>
        <v/>
      </c>
      <c r="P90" s="8" t="n"/>
      <c r="Q90" s="14" t="str">
        <f>IF(A90="","",IF(COUNTIF($A$7:$A$206,SUBSTITUTE(SUBSTITUTE(SUBSTITUTE(A90,"~","~~"),"*","~*"),"?","~?"))&lt;&gt;1,"Повтор номера",IF(OR(C90="",D90="",E90="",F90="",G90="",I90=""),"Заполните заказ",IF(OR(L90&gt;0,O90&gt;0),"Проверьте превышение",IF(AND(K90=0,N90=0),"Закрыт",IF(AND(N90&gt;0,P90&lt;&gt;"",P90&lt;TODAY()),"Срок отгрузки прошёл",IF(N90=0,"Ждём оплату",IF(K90=0,"К отгрузке","В работе"))))))))</f>
        <v/>
      </c>
    </row>
    <row r="91" ht="30" customHeight="1">
      <c r="A91" s="7" t="n"/>
      <c r="B91" s="8" t="n"/>
      <c r="C91" s="9" t="n"/>
      <c r="D91" s="9" t="n"/>
      <c r="E91" s="9" t="n"/>
      <c r="F91" s="10" t="n"/>
      <c r="G91" s="11" t="n"/>
      <c r="H91" s="11" t="n"/>
      <c r="I91" s="12" t="str">
        <f>IFERROR(IF(OR(A91="",F91="",G91=""),"",ROUND(F91*G91+H91,2)),"")</f>
        <v/>
      </c>
      <c r="J91" s="12" t="str">
        <f>IF(A91="","",ROUND(SUMIFS('Оплаты'!$C$7:$C$506,'Оплаты'!$B$7:$B$506,SUBSTITUTE(SUBSTITUTE(SUBSTITUTE(A91,"~","~~"),"*","~*"),"?","~?"),'Оплаты'!$E$7:$E$506,"OK"),2))</f>
        <v/>
      </c>
      <c r="K91" s="12" t="str">
        <f>IF(I91="","",MAX(ROUND(I91-J91,2),0))</f>
        <v/>
      </c>
      <c r="L91" s="12" t="str">
        <f>IF(I91="","",MAX(ROUND(J91-I91,2),0))</f>
        <v/>
      </c>
      <c r="M91" s="13" t="str">
        <f>IF(A91="","",ROUND(SUMIFS('Отгрузки'!$C$7:$C$506,'Отгрузки'!$B$7:$B$506,SUBSTITUTE(SUBSTITUTE(SUBSTITUTE(A91,"~","~~"),"*","~*"),"?","~?"),'Отгрузки'!$F$7:$F$506,"OK"),3))</f>
        <v/>
      </c>
      <c r="N91" s="13" t="str">
        <f>IF(OR(A91="",F91=""),"",MAX(ROUND(F91-M91,3),0))</f>
        <v/>
      </c>
      <c r="O91" s="13" t="str">
        <f>IF(OR(A91="",F91=""),"",MAX(ROUND(M91-F91,3),0))</f>
        <v/>
      </c>
      <c r="P91" s="8" t="n"/>
      <c r="Q91" s="14" t="str">
        <f>IF(A91="","",IF(COUNTIF($A$7:$A$206,SUBSTITUTE(SUBSTITUTE(SUBSTITUTE(A91,"~","~~"),"*","~*"),"?","~?"))&lt;&gt;1,"Повтор номера",IF(OR(C91="",D91="",E91="",F91="",G91="",I91=""),"Заполните заказ",IF(OR(L91&gt;0,O91&gt;0),"Проверьте превышение",IF(AND(K91=0,N91=0),"Закрыт",IF(AND(N91&gt;0,P91&lt;&gt;"",P91&lt;TODAY()),"Срок отгрузки прошёл",IF(N91=0,"Ждём оплату",IF(K91=0,"К отгрузке","В работе"))))))))</f>
        <v/>
      </c>
    </row>
    <row r="92" ht="30" customHeight="1">
      <c r="A92" s="7" t="n"/>
      <c r="B92" s="8" t="n"/>
      <c r="C92" s="9" t="n"/>
      <c r="D92" s="9" t="n"/>
      <c r="E92" s="9" t="n"/>
      <c r="F92" s="10" t="n"/>
      <c r="G92" s="11" t="n"/>
      <c r="H92" s="11" t="n"/>
      <c r="I92" s="12" t="str">
        <f>IFERROR(IF(OR(A92="",F92="",G92=""),"",ROUND(F92*G92+H92,2)),"")</f>
        <v/>
      </c>
      <c r="J92" s="12" t="str">
        <f>IF(A92="","",ROUND(SUMIFS('Оплаты'!$C$7:$C$506,'Оплаты'!$B$7:$B$506,SUBSTITUTE(SUBSTITUTE(SUBSTITUTE(A92,"~","~~"),"*","~*"),"?","~?"),'Оплаты'!$E$7:$E$506,"OK"),2))</f>
        <v/>
      </c>
      <c r="K92" s="12" t="str">
        <f>IF(I92="","",MAX(ROUND(I92-J92,2),0))</f>
        <v/>
      </c>
      <c r="L92" s="12" t="str">
        <f>IF(I92="","",MAX(ROUND(J92-I92,2),0))</f>
        <v/>
      </c>
      <c r="M92" s="13" t="str">
        <f>IF(A92="","",ROUND(SUMIFS('Отгрузки'!$C$7:$C$506,'Отгрузки'!$B$7:$B$506,SUBSTITUTE(SUBSTITUTE(SUBSTITUTE(A92,"~","~~"),"*","~*"),"?","~?"),'Отгрузки'!$F$7:$F$506,"OK"),3))</f>
        <v/>
      </c>
      <c r="N92" s="13" t="str">
        <f>IF(OR(A92="",F92=""),"",MAX(ROUND(F92-M92,3),0))</f>
        <v/>
      </c>
      <c r="O92" s="13" t="str">
        <f>IF(OR(A92="",F92=""),"",MAX(ROUND(M92-F92,3),0))</f>
        <v/>
      </c>
      <c r="P92" s="8" t="n"/>
      <c r="Q92" s="14" t="str">
        <f>IF(A92="","",IF(COUNTIF($A$7:$A$206,SUBSTITUTE(SUBSTITUTE(SUBSTITUTE(A92,"~","~~"),"*","~*"),"?","~?"))&lt;&gt;1,"Повтор номера",IF(OR(C92="",D92="",E92="",F92="",G92="",I92=""),"Заполните заказ",IF(OR(L92&gt;0,O92&gt;0),"Проверьте превышение",IF(AND(K92=0,N92=0),"Закрыт",IF(AND(N92&gt;0,P92&lt;&gt;"",P92&lt;TODAY()),"Срок отгрузки прошёл",IF(N92=0,"Ждём оплату",IF(K92=0,"К отгрузке","В работе"))))))))</f>
        <v/>
      </c>
    </row>
    <row r="93" ht="30" customHeight="1">
      <c r="A93" s="7" t="n"/>
      <c r="B93" s="8" t="n"/>
      <c r="C93" s="9" t="n"/>
      <c r="D93" s="9" t="n"/>
      <c r="E93" s="9" t="n"/>
      <c r="F93" s="10" t="n"/>
      <c r="G93" s="11" t="n"/>
      <c r="H93" s="11" t="n"/>
      <c r="I93" s="12" t="str">
        <f>IFERROR(IF(OR(A93="",F93="",G93=""),"",ROUND(F93*G93+H93,2)),"")</f>
        <v/>
      </c>
      <c r="J93" s="12" t="str">
        <f>IF(A93="","",ROUND(SUMIFS('Оплаты'!$C$7:$C$506,'Оплаты'!$B$7:$B$506,SUBSTITUTE(SUBSTITUTE(SUBSTITUTE(A93,"~","~~"),"*","~*"),"?","~?"),'Оплаты'!$E$7:$E$506,"OK"),2))</f>
        <v/>
      </c>
      <c r="K93" s="12" t="str">
        <f>IF(I93="","",MAX(ROUND(I93-J93,2),0))</f>
        <v/>
      </c>
      <c r="L93" s="12" t="str">
        <f>IF(I93="","",MAX(ROUND(J93-I93,2),0))</f>
        <v/>
      </c>
      <c r="M93" s="13" t="str">
        <f>IF(A93="","",ROUND(SUMIFS('Отгрузки'!$C$7:$C$506,'Отгрузки'!$B$7:$B$506,SUBSTITUTE(SUBSTITUTE(SUBSTITUTE(A93,"~","~~"),"*","~*"),"?","~?"),'Отгрузки'!$F$7:$F$506,"OK"),3))</f>
        <v/>
      </c>
      <c r="N93" s="13" t="str">
        <f>IF(OR(A93="",F93=""),"",MAX(ROUND(F93-M93,3),0))</f>
        <v/>
      </c>
      <c r="O93" s="13" t="str">
        <f>IF(OR(A93="",F93=""),"",MAX(ROUND(M93-F93,3),0))</f>
        <v/>
      </c>
      <c r="P93" s="8" t="n"/>
      <c r="Q93" s="14" t="str">
        <f>IF(A93="","",IF(COUNTIF($A$7:$A$206,SUBSTITUTE(SUBSTITUTE(SUBSTITUTE(A93,"~","~~"),"*","~*"),"?","~?"))&lt;&gt;1,"Повтор номера",IF(OR(C93="",D93="",E93="",F93="",G93="",I93=""),"Заполните заказ",IF(OR(L93&gt;0,O93&gt;0),"Проверьте превышение",IF(AND(K93=0,N93=0),"Закрыт",IF(AND(N93&gt;0,P93&lt;&gt;"",P93&lt;TODAY()),"Срок отгрузки прошёл",IF(N93=0,"Ждём оплату",IF(K93=0,"К отгрузке","В работе"))))))))</f>
        <v/>
      </c>
    </row>
    <row r="94" ht="30" customHeight="1">
      <c r="A94" s="7" t="n"/>
      <c r="B94" s="8" t="n"/>
      <c r="C94" s="9" t="n"/>
      <c r="D94" s="9" t="n"/>
      <c r="E94" s="9" t="n"/>
      <c r="F94" s="10" t="n"/>
      <c r="G94" s="11" t="n"/>
      <c r="H94" s="11" t="n"/>
      <c r="I94" s="12" t="str">
        <f>IFERROR(IF(OR(A94="",F94="",G94=""),"",ROUND(F94*G94+H94,2)),"")</f>
        <v/>
      </c>
      <c r="J94" s="12" t="str">
        <f>IF(A94="","",ROUND(SUMIFS('Оплаты'!$C$7:$C$506,'Оплаты'!$B$7:$B$506,SUBSTITUTE(SUBSTITUTE(SUBSTITUTE(A94,"~","~~"),"*","~*"),"?","~?"),'Оплаты'!$E$7:$E$506,"OK"),2))</f>
        <v/>
      </c>
      <c r="K94" s="12" t="str">
        <f>IF(I94="","",MAX(ROUND(I94-J94,2),0))</f>
        <v/>
      </c>
      <c r="L94" s="12" t="str">
        <f>IF(I94="","",MAX(ROUND(J94-I94,2),0))</f>
        <v/>
      </c>
      <c r="M94" s="13" t="str">
        <f>IF(A94="","",ROUND(SUMIFS('Отгрузки'!$C$7:$C$506,'Отгрузки'!$B$7:$B$506,SUBSTITUTE(SUBSTITUTE(SUBSTITUTE(A94,"~","~~"),"*","~*"),"?","~?"),'Отгрузки'!$F$7:$F$506,"OK"),3))</f>
        <v/>
      </c>
      <c r="N94" s="13" t="str">
        <f>IF(OR(A94="",F94=""),"",MAX(ROUND(F94-M94,3),0))</f>
        <v/>
      </c>
      <c r="O94" s="13" t="str">
        <f>IF(OR(A94="",F94=""),"",MAX(ROUND(M94-F94,3),0))</f>
        <v/>
      </c>
      <c r="P94" s="8" t="n"/>
      <c r="Q94" s="14" t="str">
        <f>IF(A94="","",IF(COUNTIF($A$7:$A$206,SUBSTITUTE(SUBSTITUTE(SUBSTITUTE(A94,"~","~~"),"*","~*"),"?","~?"))&lt;&gt;1,"Повтор номера",IF(OR(C94="",D94="",E94="",F94="",G94="",I94=""),"Заполните заказ",IF(OR(L94&gt;0,O94&gt;0),"Проверьте превышение",IF(AND(K94=0,N94=0),"Закрыт",IF(AND(N94&gt;0,P94&lt;&gt;"",P94&lt;TODAY()),"Срок отгрузки прошёл",IF(N94=0,"Ждём оплату",IF(K94=0,"К отгрузке","В работе"))))))))</f>
        <v/>
      </c>
    </row>
    <row r="95" ht="30" customHeight="1">
      <c r="A95" s="7" t="n"/>
      <c r="B95" s="8" t="n"/>
      <c r="C95" s="9" t="n"/>
      <c r="D95" s="9" t="n"/>
      <c r="E95" s="9" t="n"/>
      <c r="F95" s="10" t="n"/>
      <c r="G95" s="11" t="n"/>
      <c r="H95" s="11" t="n"/>
      <c r="I95" s="12" t="str">
        <f>IFERROR(IF(OR(A95="",F95="",G95=""),"",ROUND(F95*G95+H95,2)),"")</f>
        <v/>
      </c>
      <c r="J95" s="12" t="str">
        <f>IF(A95="","",ROUND(SUMIFS('Оплаты'!$C$7:$C$506,'Оплаты'!$B$7:$B$506,SUBSTITUTE(SUBSTITUTE(SUBSTITUTE(A95,"~","~~"),"*","~*"),"?","~?"),'Оплаты'!$E$7:$E$506,"OK"),2))</f>
        <v/>
      </c>
      <c r="K95" s="12" t="str">
        <f>IF(I95="","",MAX(ROUND(I95-J95,2),0))</f>
        <v/>
      </c>
      <c r="L95" s="12" t="str">
        <f>IF(I95="","",MAX(ROUND(J95-I95,2),0))</f>
        <v/>
      </c>
      <c r="M95" s="13" t="str">
        <f>IF(A95="","",ROUND(SUMIFS('Отгрузки'!$C$7:$C$506,'Отгрузки'!$B$7:$B$506,SUBSTITUTE(SUBSTITUTE(SUBSTITUTE(A95,"~","~~"),"*","~*"),"?","~?"),'Отгрузки'!$F$7:$F$506,"OK"),3))</f>
        <v/>
      </c>
      <c r="N95" s="13" t="str">
        <f>IF(OR(A95="",F95=""),"",MAX(ROUND(F95-M95,3),0))</f>
        <v/>
      </c>
      <c r="O95" s="13" t="str">
        <f>IF(OR(A95="",F95=""),"",MAX(ROUND(M95-F95,3),0))</f>
        <v/>
      </c>
      <c r="P95" s="8" t="n"/>
      <c r="Q95" s="14" t="str">
        <f>IF(A95="","",IF(COUNTIF($A$7:$A$206,SUBSTITUTE(SUBSTITUTE(SUBSTITUTE(A95,"~","~~"),"*","~*"),"?","~?"))&lt;&gt;1,"Повтор номера",IF(OR(C95="",D95="",E95="",F95="",G95="",I95=""),"Заполните заказ",IF(OR(L95&gt;0,O95&gt;0),"Проверьте превышение",IF(AND(K95=0,N95=0),"Закрыт",IF(AND(N95&gt;0,P95&lt;&gt;"",P95&lt;TODAY()),"Срок отгрузки прошёл",IF(N95=0,"Ждём оплату",IF(K95=0,"К отгрузке","В работе"))))))))</f>
        <v/>
      </c>
    </row>
    <row r="96" ht="30" customHeight="1">
      <c r="A96" s="7" t="n"/>
      <c r="B96" s="8" t="n"/>
      <c r="C96" s="9" t="n"/>
      <c r="D96" s="9" t="n"/>
      <c r="E96" s="9" t="n"/>
      <c r="F96" s="10" t="n"/>
      <c r="G96" s="11" t="n"/>
      <c r="H96" s="11" t="n"/>
      <c r="I96" s="12" t="str">
        <f>IFERROR(IF(OR(A96="",F96="",G96=""),"",ROUND(F96*G96+H96,2)),"")</f>
        <v/>
      </c>
      <c r="J96" s="12" t="str">
        <f>IF(A96="","",ROUND(SUMIFS('Оплаты'!$C$7:$C$506,'Оплаты'!$B$7:$B$506,SUBSTITUTE(SUBSTITUTE(SUBSTITUTE(A96,"~","~~"),"*","~*"),"?","~?"),'Оплаты'!$E$7:$E$506,"OK"),2))</f>
        <v/>
      </c>
      <c r="K96" s="12" t="str">
        <f>IF(I96="","",MAX(ROUND(I96-J96,2),0))</f>
        <v/>
      </c>
      <c r="L96" s="12" t="str">
        <f>IF(I96="","",MAX(ROUND(J96-I96,2),0))</f>
        <v/>
      </c>
      <c r="M96" s="13" t="str">
        <f>IF(A96="","",ROUND(SUMIFS('Отгрузки'!$C$7:$C$506,'Отгрузки'!$B$7:$B$506,SUBSTITUTE(SUBSTITUTE(SUBSTITUTE(A96,"~","~~"),"*","~*"),"?","~?"),'Отгрузки'!$F$7:$F$506,"OK"),3))</f>
        <v/>
      </c>
      <c r="N96" s="13" t="str">
        <f>IF(OR(A96="",F96=""),"",MAX(ROUND(F96-M96,3),0))</f>
        <v/>
      </c>
      <c r="O96" s="13" t="str">
        <f>IF(OR(A96="",F96=""),"",MAX(ROUND(M96-F96,3),0))</f>
        <v/>
      </c>
      <c r="P96" s="8" t="n"/>
      <c r="Q96" s="14" t="str">
        <f>IF(A96="","",IF(COUNTIF($A$7:$A$206,SUBSTITUTE(SUBSTITUTE(SUBSTITUTE(A96,"~","~~"),"*","~*"),"?","~?"))&lt;&gt;1,"Повтор номера",IF(OR(C96="",D96="",E96="",F96="",G96="",I96=""),"Заполните заказ",IF(OR(L96&gt;0,O96&gt;0),"Проверьте превышение",IF(AND(K96=0,N96=0),"Закрыт",IF(AND(N96&gt;0,P96&lt;&gt;"",P96&lt;TODAY()),"Срок отгрузки прошёл",IF(N96=0,"Ждём оплату",IF(K96=0,"К отгрузке","В работе"))))))))</f>
        <v/>
      </c>
    </row>
    <row r="97" ht="30" customHeight="1">
      <c r="A97" s="7" t="n"/>
      <c r="B97" s="8" t="n"/>
      <c r="C97" s="9" t="n"/>
      <c r="D97" s="9" t="n"/>
      <c r="E97" s="9" t="n"/>
      <c r="F97" s="10" t="n"/>
      <c r="G97" s="11" t="n"/>
      <c r="H97" s="11" t="n"/>
      <c r="I97" s="12" t="str">
        <f>IFERROR(IF(OR(A97="",F97="",G97=""),"",ROUND(F97*G97+H97,2)),"")</f>
        <v/>
      </c>
      <c r="J97" s="12" t="str">
        <f>IF(A97="","",ROUND(SUMIFS('Оплаты'!$C$7:$C$506,'Оплаты'!$B$7:$B$506,SUBSTITUTE(SUBSTITUTE(SUBSTITUTE(A97,"~","~~"),"*","~*"),"?","~?"),'Оплаты'!$E$7:$E$506,"OK"),2))</f>
        <v/>
      </c>
      <c r="K97" s="12" t="str">
        <f>IF(I97="","",MAX(ROUND(I97-J97,2),0))</f>
        <v/>
      </c>
      <c r="L97" s="12" t="str">
        <f>IF(I97="","",MAX(ROUND(J97-I97,2),0))</f>
        <v/>
      </c>
      <c r="M97" s="13" t="str">
        <f>IF(A97="","",ROUND(SUMIFS('Отгрузки'!$C$7:$C$506,'Отгрузки'!$B$7:$B$506,SUBSTITUTE(SUBSTITUTE(SUBSTITUTE(A97,"~","~~"),"*","~*"),"?","~?"),'Отгрузки'!$F$7:$F$506,"OK"),3))</f>
        <v/>
      </c>
      <c r="N97" s="13" t="str">
        <f>IF(OR(A97="",F97=""),"",MAX(ROUND(F97-M97,3),0))</f>
        <v/>
      </c>
      <c r="O97" s="13" t="str">
        <f>IF(OR(A97="",F97=""),"",MAX(ROUND(M97-F97,3),0))</f>
        <v/>
      </c>
      <c r="P97" s="8" t="n"/>
      <c r="Q97" s="14" t="str">
        <f>IF(A97="","",IF(COUNTIF($A$7:$A$206,SUBSTITUTE(SUBSTITUTE(SUBSTITUTE(A97,"~","~~"),"*","~*"),"?","~?"))&lt;&gt;1,"Повтор номера",IF(OR(C97="",D97="",E97="",F97="",G97="",I97=""),"Заполните заказ",IF(OR(L97&gt;0,O97&gt;0),"Проверьте превышение",IF(AND(K97=0,N97=0),"Закрыт",IF(AND(N97&gt;0,P97&lt;&gt;"",P97&lt;TODAY()),"Срок отгрузки прошёл",IF(N97=0,"Ждём оплату",IF(K97=0,"К отгрузке","В работе"))))))))</f>
        <v/>
      </c>
    </row>
    <row r="98" ht="30" customHeight="1">
      <c r="A98" s="7" t="n"/>
      <c r="B98" s="8" t="n"/>
      <c r="C98" s="9" t="n"/>
      <c r="D98" s="9" t="n"/>
      <c r="E98" s="9" t="n"/>
      <c r="F98" s="10" t="n"/>
      <c r="G98" s="11" t="n"/>
      <c r="H98" s="11" t="n"/>
      <c r="I98" s="12" t="str">
        <f>IFERROR(IF(OR(A98="",F98="",G98=""),"",ROUND(F98*G98+H98,2)),"")</f>
        <v/>
      </c>
      <c r="J98" s="12" t="str">
        <f>IF(A98="","",ROUND(SUMIFS('Оплаты'!$C$7:$C$506,'Оплаты'!$B$7:$B$506,SUBSTITUTE(SUBSTITUTE(SUBSTITUTE(A98,"~","~~"),"*","~*"),"?","~?"),'Оплаты'!$E$7:$E$506,"OK"),2))</f>
        <v/>
      </c>
      <c r="K98" s="12" t="str">
        <f>IF(I98="","",MAX(ROUND(I98-J98,2),0))</f>
        <v/>
      </c>
      <c r="L98" s="12" t="str">
        <f>IF(I98="","",MAX(ROUND(J98-I98,2),0))</f>
        <v/>
      </c>
      <c r="M98" s="13" t="str">
        <f>IF(A98="","",ROUND(SUMIFS('Отгрузки'!$C$7:$C$506,'Отгрузки'!$B$7:$B$506,SUBSTITUTE(SUBSTITUTE(SUBSTITUTE(A98,"~","~~"),"*","~*"),"?","~?"),'Отгрузки'!$F$7:$F$506,"OK"),3))</f>
        <v/>
      </c>
      <c r="N98" s="13" t="str">
        <f>IF(OR(A98="",F98=""),"",MAX(ROUND(F98-M98,3),0))</f>
        <v/>
      </c>
      <c r="O98" s="13" t="str">
        <f>IF(OR(A98="",F98=""),"",MAX(ROUND(M98-F98,3),0))</f>
        <v/>
      </c>
      <c r="P98" s="8" t="n"/>
      <c r="Q98" s="14" t="str">
        <f>IF(A98="","",IF(COUNTIF($A$7:$A$206,SUBSTITUTE(SUBSTITUTE(SUBSTITUTE(A98,"~","~~"),"*","~*"),"?","~?"))&lt;&gt;1,"Повтор номера",IF(OR(C98="",D98="",E98="",F98="",G98="",I98=""),"Заполните заказ",IF(OR(L98&gt;0,O98&gt;0),"Проверьте превышение",IF(AND(K98=0,N98=0),"Закрыт",IF(AND(N98&gt;0,P98&lt;&gt;"",P98&lt;TODAY()),"Срок отгрузки прошёл",IF(N98=0,"Ждём оплату",IF(K98=0,"К отгрузке","В работе"))))))))</f>
        <v/>
      </c>
    </row>
    <row r="99" ht="30" customHeight="1">
      <c r="A99" s="7" t="n"/>
      <c r="B99" s="8" t="n"/>
      <c r="C99" s="9" t="n"/>
      <c r="D99" s="9" t="n"/>
      <c r="E99" s="9" t="n"/>
      <c r="F99" s="10" t="n"/>
      <c r="G99" s="11" t="n"/>
      <c r="H99" s="11" t="n"/>
      <c r="I99" s="12" t="str">
        <f>IFERROR(IF(OR(A99="",F99="",G99=""),"",ROUND(F99*G99+H99,2)),"")</f>
        <v/>
      </c>
      <c r="J99" s="12" t="str">
        <f>IF(A99="","",ROUND(SUMIFS('Оплаты'!$C$7:$C$506,'Оплаты'!$B$7:$B$506,SUBSTITUTE(SUBSTITUTE(SUBSTITUTE(A99,"~","~~"),"*","~*"),"?","~?"),'Оплаты'!$E$7:$E$506,"OK"),2))</f>
        <v/>
      </c>
      <c r="K99" s="12" t="str">
        <f>IF(I99="","",MAX(ROUND(I99-J99,2),0))</f>
        <v/>
      </c>
      <c r="L99" s="12" t="str">
        <f>IF(I99="","",MAX(ROUND(J99-I99,2),0))</f>
        <v/>
      </c>
      <c r="M99" s="13" t="str">
        <f>IF(A99="","",ROUND(SUMIFS('Отгрузки'!$C$7:$C$506,'Отгрузки'!$B$7:$B$506,SUBSTITUTE(SUBSTITUTE(SUBSTITUTE(A99,"~","~~"),"*","~*"),"?","~?"),'Отгрузки'!$F$7:$F$506,"OK"),3))</f>
        <v/>
      </c>
      <c r="N99" s="13" t="str">
        <f>IF(OR(A99="",F99=""),"",MAX(ROUND(F99-M99,3),0))</f>
        <v/>
      </c>
      <c r="O99" s="13" t="str">
        <f>IF(OR(A99="",F99=""),"",MAX(ROUND(M99-F99,3),0))</f>
        <v/>
      </c>
      <c r="P99" s="8" t="n"/>
      <c r="Q99" s="14" t="str">
        <f>IF(A99="","",IF(COUNTIF($A$7:$A$206,SUBSTITUTE(SUBSTITUTE(SUBSTITUTE(A99,"~","~~"),"*","~*"),"?","~?"))&lt;&gt;1,"Повтор номера",IF(OR(C99="",D99="",E99="",F99="",G99="",I99=""),"Заполните заказ",IF(OR(L99&gt;0,O99&gt;0),"Проверьте превышение",IF(AND(K99=0,N99=0),"Закрыт",IF(AND(N99&gt;0,P99&lt;&gt;"",P99&lt;TODAY()),"Срок отгрузки прошёл",IF(N99=0,"Ждём оплату",IF(K99=0,"К отгрузке","В работе"))))))))</f>
        <v/>
      </c>
    </row>
    <row r="100" ht="30" customHeight="1">
      <c r="A100" s="7" t="n"/>
      <c r="B100" s="8" t="n"/>
      <c r="C100" s="9" t="n"/>
      <c r="D100" s="9" t="n"/>
      <c r="E100" s="9" t="n"/>
      <c r="F100" s="10" t="n"/>
      <c r="G100" s="11" t="n"/>
      <c r="H100" s="11" t="n"/>
      <c r="I100" s="12" t="str">
        <f>IFERROR(IF(OR(A100="",F100="",G100=""),"",ROUND(F100*G100+H100,2)),"")</f>
        <v/>
      </c>
      <c r="J100" s="12" t="str">
        <f>IF(A100="","",ROUND(SUMIFS('Оплаты'!$C$7:$C$506,'Оплаты'!$B$7:$B$506,SUBSTITUTE(SUBSTITUTE(SUBSTITUTE(A100,"~","~~"),"*","~*"),"?","~?"),'Оплаты'!$E$7:$E$506,"OK"),2))</f>
        <v/>
      </c>
      <c r="K100" s="12" t="str">
        <f>IF(I100="","",MAX(ROUND(I100-J100,2),0))</f>
        <v/>
      </c>
      <c r="L100" s="12" t="str">
        <f>IF(I100="","",MAX(ROUND(J100-I100,2),0))</f>
        <v/>
      </c>
      <c r="M100" s="13" t="str">
        <f>IF(A100="","",ROUND(SUMIFS('Отгрузки'!$C$7:$C$506,'Отгрузки'!$B$7:$B$506,SUBSTITUTE(SUBSTITUTE(SUBSTITUTE(A100,"~","~~"),"*","~*"),"?","~?"),'Отгрузки'!$F$7:$F$506,"OK"),3))</f>
        <v/>
      </c>
      <c r="N100" s="13" t="str">
        <f>IF(OR(A100="",F100=""),"",MAX(ROUND(F100-M100,3),0))</f>
        <v/>
      </c>
      <c r="O100" s="13" t="str">
        <f>IF(OR(A100="",F100=""),"",MAX(ROUND(M100-F100,3),0))</f>
        <v/>
      </c>
      <c r="P100" s="8" t="n"/>
      <c r="Q100" s="14" t="str">
        <f>IF(A100="","",IF(COUNTIF($A$7:$A$206,SUBSTITUTE(SUBSTITUTE(SUBSTITUTE(A100,"~","~~"),"*","~*"),"?","~?"))&lt;&gt;1,"Повтор номера",IF(OR(C100="",D100="",E100="",F100="",G100="",I100=""),"Заполните заказ",IF(OR(L100&gt;0,O100&gt;0),"Проверьте превышение",IF(AND(K100=0,N100=0),"Закрыт",IF(AND(N100&gt;0,P100&lt;&gt;"",P100&lt;TODAY()),"Срок отгрузки прошёл",IF(N100=0,"Ждём оплату",IF(K100=0,"К отгрузке","В работе"))))))))</f>
        <v/>
      </c>
    </row>
    <row r="101" ht="30" customHeight="1">
      <c r="A101" s="7" t="n"/>
      <c r="B101" s="8" t="n"/>
      <c r="C101" s="9" t="n"/>
      <c r="D101" s="9" t="n"/>
      <c r="E101" s="9" t="n"/>
      <c r="F101" s="10" t="n"/>
      <c r="G101" s="11" t="n"/>
      <c r="H101" s="11" t="n"/>
      <c r="I101" s="12" t="str">
        <f>IFERROR(IF(OR(A101="",F101="",G101=""),"",ROUND(F101*G101+H101,2)),"")</f>
        <v/>
      </c>
      <c r="J101" s="12" t="str">
        <f>IF(A101="","",ROUND(SUMIFS('Оплаты'!$C$7:$C$506,'Оплаты'!$B$7:$B$506,SUBSTITUTE(SUBSTITUTE(SUBSTITUTE(A101,"~","~~"),"*","~*"),"?","~?"),'Оплаты'!$E$7:$E$506,"OK"),2))</f>
        <v/>
      </c>
      <c r="K101" s="12" t="str">
        <f>IF(I101="","",MAX(ROUND(I101-J101,2),0))</f>
        <v/>
      </c>
      <c r="L101" s="12" t="str">
        <f>IF(I101="","",MAX(ROUND(J101-I101,2),0))</f>
        <v/>
      </c>
      <c r="M101" s="13" t="str">
        <f>IF(A101="","",ROUND(SUMIFS('Отгрузки'!$C$7:$C$506,'Отгрузки'!$B$7:$B$506,SUBSTITUTE(SUBSTITUTE(SUBSTITUTE(A101,"~","~~"),"*","~*"),"?","~?"),'Отгрузки'!$F$7:$F$506,"OK"),3))</f>
        <v/>
      </c>
      <c r="N101" s="13" t="str">
        <f>IF(OR(A101="",F101=""),"",MAX(ROUND(F101-M101,3),0))</f>
        <v/>
      </c>
      <c r="O101" s="13" t="str">
        <f>IF(OR(A101="",F101=""),"",MAX(ROUND(M101-F101,3),0))</f>
        <v/>
      </c>
      <c r="P101" s="8" t="n"/>
      <c r="Q101" s="14" t="str">
        <f>IF(A101="","",IF(COUNTIF($A$7:$A$206,SUBSTITUTE(SUBSTITUTE(SUBSTITUTE(A101,"~","~~"),"*","~*"),"?","~?"))&lt;&gt;1,"Повтор номера",IF(OR(C101="",D101="",E101="",F101="",G101="",I101=""),"Заполните заказ",IF(OR(L101&gt;0,O101&gt;0),"Проверьте превышение",IF(AND(K101=0,N101=0),"Закрыт",IF(AND(N101&gt;0,P101&lt;&gt;"",P101&lt;TODAY()),"Срок отгрузки прошёл",IF(N101=0,"Ждём оплату",IF(K101=0,"К отгрузке","В работе"))))))))</f>
        <v/>
      </c>
    </row>
    <row r="102" ht="30" customHeight="1">
      <c r="A102" s="7" t="n"/>
      <c r="B102" s="8" t="n"/>
      <c r="C102" s="9" t="n"/>
      <c r="D102" s="9" t="n"/>
      <c r="E102" s="9" t="n"/>
      <c r="F102" s="10" t="n"/>
      <c r="G102" s="11" t="n"/>
      <c r="H102" s="11" t="n"/>
      <c r="I102" s="12" t="str">
        <f>IFERROR(IF(OR(A102="",F102="",G102=""),"",ROUND(F102*G102+H102,2)),"")</f>
        <v/>
      </c>
      <c r="J102" s="12" t="str">
        <f>IF(A102="","",ROUND(SUMIFS('Оплаты'!$C$7:$C$506,'Оплаты'!$B$7:$B$506,SUBSTITUTE(SUBSTITUTE(SUBSTITUTE(A102,"~","~~"),"*","~*"),"?","~?"),'Оплаты'!$E$7:$E$506,"OK"),2))</f>
        <v/>
      </c>
      <c r="K102" s="12" t="str">
        <f>IF(I102="","",MAX(ROUND(I102-J102,2),0))</f>
        <v/>
      </c>
      <c r="L102" s="12" t="str">
        <f>IF(I102="","",MAX(ROUND(J102-I102,2),0))</f>
        <v/>
      </c>
      <c r="M102" s="13" t="str">
        <f>IF(A102="","",ROUND(SUMIFS('Отгрузки'!$C$7:$C$506,'Отгрузки'!$B$7:$B$506,SUBSTITUTE(SUBSTITUTE(SUBSTITUTE(A102,"~","~~"),"*","~*"),"?","~?"),'Отгрузки'!$F$7:$F$506,"OK"),3))</f>
        <v/>
      </c>
      <c r="N102" s="13" t="str">
        <f>IF(OR(A102="",F102=""),"",MAX(ROUND(F102-M102,3),0))</f>
        <v/>
      </c>
      <c r="O102" s="13" t="str">
        <f>IF(OR(A102="",F102=""),"",MAX(ROUND(M102-F102,3),0))</f>
        <v/>
      </c>
      <c r="P102" s="8" t="n"/>
      <c r="Q102" s="14" t="str">
        <f>IF(A102="","",IF(COUNTIF($A$7:$A$206,SUBSTITUTE(SUBSTITUTE(SUBSTITUTE(A102,"~","~~"),"*","~*"),"?","~?"))&lt;&gt;1,"Повтор номера",IF(OR(C102="",D102="",E102="",F102="",G102="",I102=""),"Заполните заказ",IF(OR(L102&gt;0,O102&gt;0),"Проверьте превышение",IF(AND(K102=0,N102=0),"Закрыт",IF(AND(N102&gt;0,P102&lt;&gt;"",P102&lt;TODAY()),"Срок отгрузки прошёл",IF(N102=0,"Ждём оплату",IF(K102=0,"К отгрузке","В работе"))))))))</f>
        <v/>
      </c>
    </row>
    <row r="103" ht="30" customHeight="1">
      <c r="A103" s="7" t="n"/>
      <c r="B103" s="8" t="n"/>
      <c r="C103" s="9" t="n"/>
      <c r="D103" s="9" t="n"/>
      <c r="E103" s="9" t="n"/>
      <c r="F103" s="10" t="n"/>
      <c r="G103" s="11" t="n"/>
      <c r="H103" s="11" t="n"/>
      <c r="I103" s="12" t="str">
        <f>IFERROR(IF(OR(A103="",F103="",G103=""),"",ROUND(F103*G103+H103,2)),"")</f>
        <v/>
      </c>
      <c r="J103" s="12" t="str">
        <f>IF(A103="","",ROUND(SUMIFS('Оплаты'!$C$7:$C$506,'Оплаты'!$B$7:$B$506,SUBSTITUTE(SUBSTITUTE(SUBSTITUTE(A103,"~","~~"),"*","~*"),"?","~?"),'Оплаты'!$E$7:$E$506,"OK"),2))</f>
        <v/>
      </c>
      <c r="K103" s="12" t="str">
        <f>IF(I103="","",MAX(ROUND(I103-J103,2),0))</f>
        <v/>
      </c>
      <c r="L103" s="12" t="str">
        <f>IF(I103="","",MAX(ROUND(J103-I103,2),0))</f>
        <v/>
      </c>
      <c r="M103" s="13" t="str">
        <f>IF(A103="","",ROUND(SUMIFS('Отгрузки'!$C$7:$C$506,'Отгрузки'!$B$7:$B$506,SUBSTITUTE(SUBSTITUTE(SUBSTITUTE(A103,"~","~~"),"*","~*"),"?","~?"),'Отгрузки'!$F$7:$F$506,"OK"),3))</f>
        <v/>
      </c>
      <c r="N103" s="13" t="str">
        <f>IF(OR(A103="",F103=""),"",MAX(ROUND(F103-M103,3),0))</f>
        <v/>
      </c>
      <c r="O103" s="13" t="str">
        <f>IF(OR(A103="",F103=""),"",MAX(ROUND(M103-F103,3),0))</f>
        <v/>
      </c>
      <c r="P103" s="8" t="n"/>
      <c r="Q103" s="14" t="str">
        <f>IF(A103="","",IF(COUNTIF($A$7:$A$206,SUBSTITUTE(SUBSTITUTE(SUBSTITUTE(A103,"~","~~"),"*","~*"),"?","~?"))&lt;&gt;1,"Повтор номера",IF(OR(C103="",D103="",E103="",F103="",G103="",I103=""),"Заполните заказ",IF(OR(L103&gt;0,O103&gt;0),"Проверьте превышение",IF(AND(K103=0,N103=0),"Закрыт",IF(AND(N103&gt;0,P103&lt;&gt;"",P103&lt;TODAY()),"Срок отгрузки прошёл",IF(N103=0,"Ждём оплату",IF(K103=0,"К отгрузке","В работе"))))))))</f>
        <v/>
      </c>
    </row>
    <row r="104" ht="30" customHeight="1">
      <c r="A104" s="7" t="n"/>
      <c r="B104" s="8" t="n"/>
      <c r="C104" s="9" t="n"/>
      <c r="D104" s="9" t="n"/>
      <c r="E104" s="9" t="n"/>
      <c r="F104" s="10" t="n"/>
      <c r="G104" s="11" t="n"/>
      <c r="H104" s="11" t="n"/>
      <c r="I104" s="12" t="str">
        <f>IFERROR(IF(OR(A104="",F104="",G104=""),"",ROUND(F104*G104+H104,2)),"")</f>
        <v/>
      </c>
      <c r="J104" s="12" t="str">
        <f>IF(A104="","",ROUND(SUMIFS('Оплаты'!$C$7:$C$506,'Оплаты'!$B$7:$B$506,SUBSTITUTE(SUBSTITUTE(SUBSTITUTE(A104,"~","~~"),"*","~*"),"?","~?"),'Оплаты'!$E$7:$E$506,"OK"),2))</f>
        <v/>
      </c>
      <c r="K104" s="12" t="str">
        <f>IF(I104="","",MAX(ROUND(I104-J104,2),0))</f>
        <v/>
      </c>
      <c r="L104" s="12" t="str">
        <f>IF(I104="","",MAX(ROUND(J104-I104,2),0))</f>
        <v/>
      </c>
      <c r="M104" s="13" t="str">
        <f>IF(A104="","",ROUND(SUMIFS('Отгрузки'!$C$7:$C$506,'Отгрузки'!$B$7:$B$506,SUBSTITUTE(SUBSTITUTE(SUBSTITUTE(A104,"~","~~"),"*","~*"),"?","~?"),'Отгрузки'!$F$7:$F$506,"OK"),3))</f>
        <v/>
      </c>
      <c r="N104" s="13" t="str">
        <f>IF(OR(A104="",F104=""),"",MAX(ROUND(F104-M104,3),0))</f>
        <v/>
      </c>
      <c r="O104" s="13" t="str">
        <f>IF(OR(A104="",F104=""),"",MAX(ROUND(M104-F104,3),0))</f>
        <v/>
      </c>
      <c r="P104" s="8" t="n"/>
      <c r="Q104" s="14" t="str">
        <f>IF(A104="","",IF(COUNTIF($A$7:$A$206,SUBSTITUTE(SUBSTITUTE(SUBSTITUTE(A104,"~","~~"),"*","~*"),"?","~?"))&lt;&gt;1,"Повтор номера",IF(OR(C104="",D104="",E104="",F104="",G104="",I104=""),"Заполните заказ",IF(OR(L104&gt;0,O104&gt;0),"Проверьте превышение",IF(AND(K104=0,N104=0),"Закрыт",IF(AND(N104&gt;0,P104&lt;&gt;"",P104&lt;TODAY()),"Срок отгрузки прошёл",IF(N104=0,"Ждём оплату",IF(K104=0,"К отгрузке","В работе"))))))))</f>
        <v/>
      </c>
    </row>
    <row r="105" ht="30" customHeight="1">
      <c r="A105" s="7" t="n"/>
      <c r="B105" s="8" t="n"/>
      <c r="C105" s="9" t="n"/>
      <c r="D105" s="9" t="n"/>
      <c r="E105" s="9" t="n"/>
      <c r="F105" s="10" t="n"/>
      <c r="G105" s="11" t="n"/>
      <c r="H105" s="11" t="n"/>
      <c r="I105" s="12" t="str">
        <f>IFERROR(IF(OR(A105="",F105="",G105=""),"",ROUND(F105*G105+H105,2)),"")</f>
        <v/>
      </c>
      <c r="J105" s="12" t="str">
        <f>IF(A105="","",ROUND(SUMIFS('Оплаты'!$C$7:$C$506,'Оплаты'!$B$7:$B$506,SUBSTITUTE(SUBSTITUTE(SUBSTITUTE(A105,"~","~~"),"*","~*"),"?","~?"),'Оплаты'!$E$7:$E$506,"OK"),2))</f>
        <v/>
      </c>
      <c r="K105" s="12" t="str">
        <f>IF(I105="","",MAX(ROUND(I105-J105,2),0))</f>
        <v/>
      </c>
      <c r="L105" s="12" t="str">
        <f>IF(I105="","",MAX(ROUND(J105-I105,2),0))</f>
        <v/>
      </c>
      <c r="M105" s="13" t="str">
        <f>IF(A105="","",ROUND(SUMIFS('Отгрузки'!$C$7:$C$506,'Отгрузки'!$B$7:$B$506,SUBSTITUTE(SUBSTITUTE(SUBSTITUTE(A105,"~","~~"),"*","~*"),"?","~?"),'Отгрузки'!$F$7:$F$506,"OK"),3))</f>
        <v/>
      </c>
      <c r="N105" s="13" t="str">
        <f>IF(OR(A105="",F105=""),"",MAX(ROUND(F105-M105,3),0))</f>
        <v/>
      </c>
      <c r="O105" s="13" t="str">
        <f>IF(OR(A105="",F105=""),"",MAX(ROUND(M105-F105,3),0))</f>
        <v/>
      </c>
      <c r="P105" s="8" t="n"/>
      <c r="Q105" s="14" t="str">
        <f>IF(A105="","",IF(COUNTIF($A$7:$A$206,SUBSTITUTE(SUBSTITUTE(SUBSTITUTE(A105,"~","~~"),"*","~*"),"?","~?"))&lt;&gt;1,"Повтор номера",IF(OR(C105="",D105="",E105="",F105="",G105="",I105=""),"Заполните заказ",IF(OR(L105&gt;0,O105&gt;0),"Проверьте превышение",IF(AND(K105=0,N105=0),"Закрыт",IF(AND(N105&gt;0,P105&lt;&gt;"",P105&lt;TODAY()),"Срок отгрузки прошёл",IF(N105=0,"Ждём оплату",IF(K105=0,"К отгрузке","В работе"))))))))</f>
        <v/>
      </c>
    </row>
    <row r="106" ht="30" customHeight="1">
      <c r="A106" s="7" t="n"/>
      <c r="B106" s="8" t="n"/>
      <c r="C106" s="9" t="n"/>
      <c r="D106" s="9" t="n"/>
      <c r="E106" s="9" t="n"/>
      <c r="F106" s="10" t="n"/>
      <c r="G106" s="11" t="n"/>
      <c r="H106" s="11" t="n"/>
      <c r="I106" s="12" t="str">
        <f>IFERROR(IF(OR(A106="",F106="",G106=""),"",ROUND(F106*G106+H106,2)),"")</f>
        <v/>
      </c>
      <c r="J106" s="12" t="str">
        <f>IF(A106="","",ROUND(SUMIFS('Оплаты'!$C$7:$C$506,'Оплаты'!$B$7:$B$506,SUBSTITUTE(SUBSTITUTE(SUBSTITUTE(A106,"~","~~"),"*","~*"),"?","~?"),'Оплаты'!$E$7:$E$506,"OK"),2))</f>
        <v/>
      </c>
      <c r="K106" s="12" t="str">
        <f>IF(I106="","",MAX(ROUND(I106-J106,2),0))</f>
        <v/>
      </c>
      <c r="L106" s="12" t="str">
        <f>IF(I106="","",MAX(ROUND(J106-I106,2),0))</f>
        <v/>
      </c>
      <c r="M106" s="13" t="str">
        <f>IF(A106="","",ROUND(SUMIFS('Отгрузки'!$C$7:$C$506,'Отгрузки'!$B$7:$B$506,SUBSTITUTE(SUBSTITUTE(SUBSTITUTE(A106,"~","~~"),"*","~*"),"?","~?"),'Отгрузки'!$F$7:$F$506,"OK"),3))</f>
        <v/>
      </c>
      <c r="N106" s="13" t="str">
        <f>IF(OR(A106="",F106=""),"",MAX(ROUND(F106-M106,3),0))</f>
        <v/>
      </c>
      <c r="O106" s="13" t="str">
        <f>IF(OR(A106="",F106=""),"",MAX(ROUND(M106-F106,3),0))</f>
        <v/>
      </c>
      <c r="P106" s="8" t="n"/>
      <c r="Q106" s="14" t="str">
        <f>IF(A106="","",IF(COUNTIF($A$7:$A$206,SUBSTITUTE(SUBSTITUTE(SUBSTITUTE(A106,"~","~~"),"*","~*"),"?","~?"))&lt;&gt;1,"Повтор номера",IF(OR(C106="",D106="",E106="",F106="",G106="",I106=""),"Заполните заказ",IF(OR(L106&gt;0,O106&gt;0),"Проверьте превышение",IF(AND(K106=0,N106=0),"Закрыт",IF(AND(N106&gt;0,P106&lt;&gt;"",P106&lt;TODAY()),"Срок отгрузки прошёл",IF(N106=0,"Ждём оплату",IF(K106=0,"К отгрузке","В работе"))))))))</f>
        <v/>
      </c>
    </row>
    <row r="107" ht="30" customHeight="1">
      <c r="A107" s="7" t="n"/>
      <c r="B107" s="8" t="n"/>
      <c r="C107" s="9" t="n"/>
      <c r="D107" s="9" t="n"/>
      <c r="E107" s="9" t="n"/>
      <c r="F107" s="10" t="n"/>
      <c r="G107" s="11" t="n"/>
      <c r="H107" s="11" t="n"/>
      <c r="I107" s="12" t="str">
        <f>IFERROR(IF(OR(A107="",F107="",G107=""),"",ROUND(F107*G107+H107,2)),"")</f>
        <v/>
      </c>
      <c r="J107" s="12" t="str">
        <f>IF(A107="","",ROUND(SUMIFS('Оплаты'!$C$7:$C$506,'Оплаты'!$B$7:$B$506,SUBSTITUTE(SUBSTITUTE(SUBSTITUTE(A107,"~","~~"),"*","~*"),"?","~?"),'Оплаты'!$E$7:$E$506,"OK"),2))</f>
        <v/>
      </c>
      <c r="K107" s="12" t="str">
        <f>IF(I107="","",MAX(ROUND(I107-J107,2),0))</f>
        <v/>
      </c>
      <c r="L107" s="12" t="str">
        <f>IF(I107="","",MAX(ROUND(J107-I107,2),0))</f>
        <v/>
      </c>
      <c r="M107" s="13" t="str">
        <f>IF(A107="","",ROUND(SUMIFS('Отгрузки'!$C$7:$C$506,'Отгрузки'!$B$7:$B$506,SUBSTITUTE(SUBSTITUTE(SUBSTITUTE(A107,"~","~~"),"*","~*"),"?","~?"),'Отгрузки'!$F$7:$F$506,"OK"),3))</f>
        <v/>
      </c>
      <c r="N107" s="13" t="str">
        <f>IF(OR(A107="",F107=""),"",MAX(ROUND(F107-M107,3),0))</f>
        <v/>
      </c>
      <c r="O107" s="13" t="str">
        <f>IF(OR(A107="",F107=""),"",MAX(ROUND(M107-F107,3),0))</f>
        <v/>
      </c>
      <c r="P107" s="8" t="n"/>
      <c r="Q107" s="14" t="str">
        <f>IF(A107="","",IF(COUNTIF($A$7:$A$206,SUBSTITUTE(SUBSTITUTE(SUBSTITUTE(A107,"~","~~"),"*","~*"),"?","~?"))&lt;&gt;1,"Повтор номера",IF(OR(C107="",D107="",E107="",F107="",G107="",I107=""),"Заполните заказ",IF(OR(L107&gt;0,O107&gt;0),"Проверьте превышение",IF(AND(K107=0,N107=0),"Закрыт",IF(AND(N107&gt;0,P107&lt;&gt;"",P107&lt;TODAY()),"Срок отгрузки прошёл",IF(N107=0,"Ждём оплату",IF(K107=0,"К отгрузке","В работе"))))))))</f>
        <v/>
      </c>
    </row>
    <row r="108" ht="30" customHeight="1">
      <c r="A108" s="7" t="n"/>
      <c r="B108" s="8" t="n"/>
      <c r="C108" s="9" t="n"/>
      <c r="D108" s="9" t="n"/>
      <c r="E108" s="9" t="n"/>
      <c r="F108" s="10" t="n"/>
      <c r="G108" s="11" t="n"/>
      <c r="H108" s="11" t="n"/>
      <c r="I108" s="12" t="str">
        <f>IFERROR(IF(OR(A108="",F108="",G108=""),"",ROUND(F108*G108+H108,2)),"")</f>
        <v/>
      </c>
      <c r="J108" s="12" t="str">
        <f>IF(A108="","",ROUND(SUMIFS('Оплаты'!$C$7:$C$506,'Оплаты'!$B$7:$B$506,SUBSTITUTE(SUBSTITUTE(SUBSTITUTE(A108,"~","~~"),"*","~*"),"?","~?"),'Оплаты'!$E$7:$E$506,"OK"),2))</f>
        <v/>
      </c>
      <c r="K108" s="12" t="str">
        <f>IF(I108="","",MAX(ROUND(I108-J108,2),0))</f>
        <v/>
      </c>
      <c r="L108" s="12" t="str">
        <f>IF(I108="","",MAX(ROUND(J108-I108,2),0))</f>
        <v/>
      </c>
      <c r="M108" s="13" t="str">
        <f>IF(A108="","",ROUND(SUMIFS('Отгрузки'!$C$7:$C$506,'Отгрузки'!$B$7:$B$506,SUBSTITUTE(SUBSTITUTE(SUBSTITUTE(A108,"~","~~"),"*","~*"),"?","~?"),'Отгрузки'!$F$7:$F$506,"OK"),3))</f>
        <v/>
      </c>
      <c r="N108" s="13" t="str">
        <f>IF(OR(A108="",F108=""),"",MAX(ROUND(F108-M108,3),0))</f>
        <v/>
      </c>
      <c r="O108" s="13" t="str">
        <f>IF(OR(A108="",F108=""),"",MAX(ROUND(M108-F108,3),0))</f>
        <v/>
      </c>
      <c r="P108" s="8" t="n"/>
      <c r="Q108" s="14" t="str">
        <f>IF(A108="","",IF(COUNTIF($A$7:$A$206,SUBSTITUTE(SUBSTITUTE(SUBSTITUTE(A108,"~","~~"),"*","~*"),"?","~?"))&lt;&gt;1,"Повтор номера",IF(OR(C108="",D108="",E108="",F108="",G108="",I108=""),"Заполните заказ",IF(OR(L108&gt;0,O108&gt;0),"Проверьте превышение",IF(AND(K108=0,N108=0),"Закрыт",IF(AND(N108&gt;0,P108&lt;&gt;"",P108&lt;TODAY()),"Срок отгрузки прошёл",IF(N108=0,"Ждём оплату",IF(K108=0,"К отгрузке","В работе"))))))))</f>
        <v/>
      </c>
    </row>
    <row r="109" ht="30" customHeight="1">
      <c r="A109" s="7" t="n"/>
      <c r="B109" s="8" t="n"/>
      <c r="C109" s="9" t="n"/>
      <c r="D109" s="9" t="n"/>
      <c r="E109" s="9" t="n"/>
      <c r="F109" s="10" t="n"/>
      <c r="G109" s="11" t="n"/>
      <c r="H109" s="11" t="n"/>
      <c r="I109" s="12" t="str">
        <f>IFERROR(IF(OR(A109="",F109="",G109=""),"",ROUND(F109*G109+H109,2)),"")</f>
        <v/>
      </c>
      <c r="J109" s="12" t="str">
        <f>IF(A109="","",ROUND(SUMIFS('Оплаты'!$C$7:$C$506,'Оплаты'!$B$7:$B$506,SUBSTITUTE(SUBSTITUTE(SUBSTITUTE(A109,"~","~~"),"*","~*"),"?","~?"),'Оплаты'!$E$7:$E$506,"OK"),2))</f>
        <v/>
      </c>
      <c r="K109" s="12" t="str">
        <f>IF(I109="","",MAX(ROUND(I109-J109,2),0))</f>
        <v/>
      </c>
      <c r="L109" s="12" t="str">
        <f>IF(I109="","",MAX(ROUND(J109-I109,2),0))</f>
        <v/>
      </c>
      <c r="M109" s="13" t="str">
        <f>IF(A109="","",ROUND(SUMIFS('Отгрузки'!$C$7:$C$506,'Отгрузки'!$B$7:$B$506,SUBSTITUTE(SUBSTITUTE(SUBSTITUTE(A109,"~","~~"),"*","~*"),"?","~?"),'Отгрузки'!$F$7:$F$506,"OK"),3))</f>
        <v/>
      </c>
      <c r="N109" s="13" t="str">
        <f>IF(OR(A109="",F109=""),"",MAX(ROUND(F109-M109,3),0))</f>
        <v/>
      </c>
      <c r="O109" s="13" t="str">
        <f>IF(OR(A109="",F109=""),"",MAX(ROUND(M109-F109,3),0))</f>
        <v/>
      </c>
      <c r="P109" s="8" t="n"/>
      <c r="Q109" s="14" t="str">
        <f>IF(A109="","",IF(COUNTIF($A$7:$A$206,SUBSTITUTE(SUBSTITUTE(SUBSTITUTE(A109,"~","~~"),"*","~*"),"?","~?"))&lt;&gt;1,"Повтор номера",IF(OR(C109="",D109="",E109="",F109="",G109="",I109=""),"Заполните заказ",IF(OR(L109&gt;0,O109&gt;0),"Проверьте превышение",IF(AND(K109=0,N109=0),"Закрыт",IF(AND(N109&gt;0,P109&lt;&gt;"",P109&lt;TODAY()),"Срок отгрузки прошёл",IF(N109=0,"Ждём оплату",IF(K109=0,"К отгрузке","В работе"))))))))</f>
        <v/>
      </c>
    </row>
    <row r="110" ht="30" customHeight="1">
      <c r="A110" s="7" t="n"/>
      <c r="B110" s="8" t="n"/>
      <c r="C110" s="9" t="n"/>
      <c r="D110" s="9" t="n"/>
      <c r="E110" s="9" t="n"/>
      <c r="F110" s="10" t="n"/>
      <c r="G110" s="11" t="n"/>
      <c r="H110" s="11" t="n"/>
      <c r="I110" s="12" t="str">
        <f>IFERROR(IF(OR(A110="",F110="",G110=""),"",ROUND(F110*G110+H110,2)),"")</f>
        <v/>
      </c>
      <c r="J110" s="12" t="str">
        <f>IF(A110="","",ROUND(SUMIFS('Оплаты'!$C$7:$C$506,'Оплаты'!$B$7:$B$506,SUBSTITUTE(SUBSTITUTE(SUBSTITUTE(A110,"~","~~"),"*","~*"),"?","~?"),'Оплаты'!$E$7:$E$506,"OK"),2))</f>
        <v/>
      </c>
      <c r="K110" s="12" t="str">
        <f>IF(I110="","",MAX(ROUND(I110-J110,2),0))</f>
        <v/>
      </c>
      <c r="L110" s="12" t="str">
        <f>IF(I110="","",MAX(ROUND(J110-I110,2),0))</f>
        <v/>
      </c>
      <c r="M110" s="13" t="str">
        <f>IF(A110="","",ROUND(SUMIFS('Отгрузки'!$C$7:$C$506,'Отгрузки'!$B$7:$B$506,SUBSTITUTE(SUBSTITUTE(SUBSTITUTE(A110,"~","~~"),"*","~*"),"?","~?"),'Отгрузки'!$F$7:$F$506,"OK"),3))</f>
        <v/>
      </c>
      <c r="N110" s="13" t="str">
        <f>IF(OR(A110="",F110=""),"",MAX(ROUND(F110-M110,3),0))</f>
        <v/>
      </c>
      <c r="O110" s="13" t="str">
        <f>IF(OR(A110="",F110=""),"",MAX(ROUND(M110-F110,3),0))</f>
        <v/>
      </c>
      <c r="P110" s="8" t="n"/>
      <c r="Q110" s="14" t="str">
        <f>IF(A110="","",IF(COUNTIF($A$7:$A$206,SUBSTITUTE(SUBSTITUTE(SUBSTITUTE(A110,"~","~~"),"*","~*"),"?","~?"))&lt;&gt;1,"Повтор номера",IF(OR(C110="",D110="",E110="",F110="",G110="",I110=""),"Заполните заказ",IF(OR(L110&gt;0,O110&gt;0),"Проверьте превышение",IF(AND(K110=0,N110=0),"Закрыт",IF(AND(N110&gt;0,P110&lt;&gt;"",P110&lt;TODAY()),"Срок отгрузки прошёл",IF(N110=0,"Ждём оплату",IF(K110=0,"К отгрузке","В работе"))))))))</f>
        <v/>
      </c>
    </row>
    <row r="111" ht="30" customHeight="1">
      <c r="A111" s="7" t="n"/>
      <c r="B111" s="8" t="n"/>
      <c r="C111" s="9" t="n"/>
      <c r="D111" s="9" t="n"/>
      <c r="E111" s="9" t="n"/>
      <c r="F111" s="10" t="n"/>
      <c r="G111" s="11" t="n"/>
      <c r="H111" s="11" t="n"/>
      <c r="I111" s="12" t="str">
        <f>IFERROR(IF(OR(A111="",F111="",G111=""),"",ROUND(F111*G111+H111,2)),"")</f>
        <v/>
      </c>
      <c r="J111" s="12" t="str">
        <f>IF(A111="","",ROUND(SUMIFS('Оплаты'!$C$7:$C$506,'Оплаты'!$B$7:$B$506,SUBSTITUTE(SUBSTITUTE(SUBSTITUTE(A111,"~","~~"),"*","~*"),"?","~?"),'Оплаты'!$E$7:$E$506,"OK"),2))</f>
        <v/>
      </c>
      <c r="K111" s="12" t="str">
        <f>IF(I111="","",MAX(ROUND(I111-J111,2),0))</f>
        <v/>
      </c>
      <c r="L111" s="12" t="str">
        <f>IF(I111="","",MAX(ROUND(J111-I111,2),0))</f>
        <v/>
      </c>
      <c r="M111" s="13" t="str">
        <f>IF(A111="","",ROUND(SUMIFS('Отгрузки'!$C$7:$C$506,'Отгрузки'!$B$7:$B$506,SUBSTITUTE(SUBSTITUTE(SUBSTITUTE(A111,"~","~~"),"*","~*"),"?","~?"),'Отгрузки'!$F$7:$F$506,"OK"),3))</f>
        <v/>
      </c>
      <c r="N111" s="13" t="str">
        <f>IF(OR(A111="",F111=""),"",MAX(ROUND(F111-M111,3),0))</f>
        <v/>
      </c>
      <c r="O111" s="13" t="str">
        <f>IF(OR(A111="",F111=""),"",MAX(ROUND(M111-F111,3),0))</f>
        <v/>
      </c>
      <c r="P111" s="8" t="n"/>
      <c r="Q111" s="14" t="str">
        <f>IF(A111="","",IF(COUNTIF($A$7:$A$206,SUBSTITUTE(SUBSTITUTE(SUBSTITUTE(A111,"~","~~"),"*","~*"),"?","~?"))&lt;&gt;1,"Повтор номера",IF(OR(C111="",D111="",E111="",F111="",G111="",I111=""),"Заполните заказ",IF(OR(L111&gt;0,O111&gt;0),"Проверьте превышение",IF(AND(K111=0,N111=0),"Закрыт",IF(AND(N111&gt;0,P111&lt;&gt;"",P111&lt;TODAY()),"Срок отгрузки прошёл",IF(N111=0,"Ждём оплату",IF(K111=0,"К отгрузке","В работе"))))))))</f>
        <v/>
      </c>
    </row>
    <row r="112" ht="30" customHeight="1">
      <c r="A112" s="7" t="n"/>
      <c r="B112" s="8" t="n"/>
      <c r="C112" s="9" t="n"/>
      <c r="D112" s="9" t="n"/>
      <c r="E112" s="9" t="n"/>
      <c r="F112" s="10" t="n"/>
      <c r="G112" s="11" t="n"/>
      <c r="H112" s="11" t="n"/>
      <c r="I112" s="12" t="str">
        <f>IFERROR(IF(OR(A112="",F112="",G112=""),"",ROUND(F112*G112+H112,2)),"")</f>
        <v/>
      </c>
      <c r="J112" s="12" t="str">
        <f>IF(A112="","",ROUND(SUMIFS('Оплаты'!$C$7:$C$506,'Оплаты'!$B$7:$B$506,SUBSTITUTE(SUBSTITUTE(SUBSTITUTE(A112,"~","~~"),"*","~*"),"?","~?"),'Оплаты'!$E$7:$E$506,"OK"),2))</f>
        <v/>
      </c>
      <c r="K112" s="12" t="str">
        <f>IF(I112="","",MAX(ROUND(I112-J112,2),0))</f>
        <v/>
      </c>
      <c r="L112" s="12" t="str">
        <f>IF(I112="","",MAX(ROUND(J112-I112,2),0))</f>
        <v/>
      </c>
      <c r="M112" s="13" t="str">
        <f>IF(A112="","",ROUND(SUMIFS('Отгрузки'!$C$7:$C$506,'Отгрузки'!$B$7:$B$506,SUBSTITUTE(SUBSTITUTE(SUBSTITUTE(A112,"~","~~"),"*","~*"),"?","~?"),'Отгрузки'!$F$7:$F$506,"OK"),3))</f>
        <v/>
      </c>
      <c r="N112" s="13" t="str">
        <f>IF(OR(A112="",F112=""),"",MAX(ROUND(F112-M112,3),0))</f>
        <v/>
      </c>
      <c r="O112" s="13" t="str">
        <f>IF(OR(A112="",F112=""),"",MAX(ROUND(M112-F112,3),0))</f>
        <v/>
      </c>
      <c r="P112" s="8" t="n"/>
      <c r="Q112" s="14" t="str">
        <f>IF(A112="","",IF(COUNTIF($A$7:$A$206,SUBSTITUTE(SUBSTITUTE(SUBSTITUTE(A112,"~","~~"),"*","~*"),"?","~?"))&lt;&gt;1,"Повтор номера",IF(OR(C112="",D112="",E112="",F112="",G112="",I112=""),"Заполните заказ",IF(OR(L112&gt;0,O112&gt;0),"Проверьте превышение",IF(AND(K112=0,N112=0),"Закрыт",IF(AND(N112&gt;0,P112&lt;&gt;"",P112&lt;TODAY()),"Срок отгрузки прошёл",IF(N112=0,"Ждём оплату",IF(K112=0,"К отгрузке","В работе"))))))))</f>
        <v/>
      </c>
    </row>
    <row r="113" ht="30" customHeight="1">
      <c r="A113" s="7" t="n"/>
      <c r="B113" s="8" t="n"/>
      <c r="C113" s="9" t="n"/>
      <c r="D113" s="9" t="n"/>
      <c r="E113" s="9" t="n"/>
      <c r="F113" s="10" t="n"/>
      <c r="G113" s="11" t="n"/>
      <c r="H113" s="11" t="n"/>
      <c r="I113" s="12" t="str">
        <f>IFERROR(IF(OR(A113="",F113="",G113=""),"",ROUND(F113*G113+H113,2)),"")</f>
        <v/>
      </c>
      <c r="J113" s="12" t="str">
        <f>IF(A113="","",ROUND(SUMIFS('Оплаты'!$C$7:$C$506,'Оплаты'!$B$7:$B$506,SUBSTITUTE(SUBSTITUTE(SUBSTITUTE(A113,"~","~~"),"*","~*"),"?","~?"),'Оплаты'!$E$7:$E$506,"OK"),2))</f>
        <v/>
      </c>
      <c r="K113" s="12" t="str">
        <f>IF(I113="","",MAX(ROUND(I113-J113,2),0))</f>
        <v/>
      </c>
      <c r="L113" s="12" t="str">
        <f>IF(I113="","",MAX(ROUND(J113-I113,2),0))</f>
        <v/>
      </c>
      <c r="M113" s="13" t="str">
        <f>IF(A113="","",ROUND(SUMIFS('Отгрузки'!$C$7:$C$506,'Отгрузки'!$B$7:$B$506,SUBSTITUTE(SUBSTITUTE(SUBSTITUTE(A113,"~","~~"),"*","~*"),"?","~?"),'Отгрузки'!$F$7:$F$506,"OK"),3))</f>
        <v/>
      </c>
      <c r="N113" s="13" t="str">
        <f>IF(OR(A113="",F113=""),"",MAX(ROUND(F113-M113,3),0))</f>
        <v/>
      </c>
      <c r="O113" s="13" t="str">
        <f>IF(OR(A113="",F113=""),"",MAX(ROUND(M113-F113,3),0))</f>
        <v/>
      </c>
      <c r="P113" s="8" t="n"/>
      <c r="Q113" s="14" t="str">
        <f>IF(A113="","",IF(COUNTIF($A$7:$A$206,SUBSTITUTE(SUBSTITUTE(SUBSTITUTE(A113,"~","~~"),"*","~*"),"?","~?"))&lt;&gt;1,"Повтор номера",IF(OR(C113="",D113="",E113="",F113="",G113="",I113=""),"Заполните заказ",IF(OR(L113&gt;0,O113&gt;0),"Проверьте превышение",IF(AND(K113=0,N113=0),"Закрыт",IF(AND(N113&gt;0,P113&lt;&gt;"",P113&lt;TODAY()),"Срок отгрузки прошёл",IF(N113=0,"Ждём оплату",IF(K113=0,"К отгрузке","В работе"))))))))</f>
        <v/>
      </c>
    </row>
    <row r="114" ht="30" customHeight="1">
      <c r="A114" s="7" t="n"/>
      <c r="B114" s="8" t="n"/>
      <c r="C114" s="9" t="n"/>
      <c r="D114" s="9" t="n"/>
      <c r="E114" s="9" t="n"/>
      <c r="F114" s="10" t="n"/>
      <c r="G114" s="11" t="n"/>
      <c r="H114" s="11" t="n"/>
      <c r="I114" s="12" t="str">
        <f>IFERROR(IF(OR(A114="",F114="",G114=""),"",ROUND(F114*G114+H114,2)),"")</f>
        <v/>
      </c>
      <c r="J114" s="12" t="str">
        <f>IF(A114="","",ROUND(SUMIFS('Оплаты'!$C$7:$C$506,'Оплаты'!$B$7:$B$506,SUBSTITUTE(SUBSTITUTE(SUBSTITUTE(A114,"~","~~"),"*","~*"),"?","~?"),'Оплаты'!$E$7:$E$506,"OK"),2))</f>
        <v/>
      </c>
      <c r="K114" s="12" t="str">
        <f>IF(I114="","",MAX(ROUND(I114-J114,2),0))</f>
        <v/>
      </c>
      <c r="L114" s="12" t="str">
        <f>IF(I114="","",MAX(ROUND(J114-I114,2),0))</f>
        <v/>
      </c>
      <c r="M114" s="13" t="str">
        <f>IF(A114="","",ROUND(SUMIFS('Отгрузки'!$C$7:$C$506,'Отгрузки'!$B$7:$B$506,SUBSTITUTE(SUBSTITUTE(SUBSTITUTE(A114,"~","~~"),"*","~*"),"?","~?"),'Отгрузки'!$F$7:$F$506,"OK"),3))</f>
        <v/>
      </c>
      <c r="N114" s="13" t="str">
        <f>IF(OR(A114="",F114=""),"",MAX(ROUND(F114-M114,3),0))</f>
        <v/>
      </c>
      <c r="O114" s="13" t="str">
        <f>IF(OR(A114="",F114=""),"",MAX(ROUND(M114-F114,3),0))</f>
        <v/>
      </c>
      <c r="P114" s="8" t="n"/>
      <c r="Q114" s="14" t="str">
        <f>IF(A114="","",IF(COUNTIF($A$7:$A$206,SUBSTITUTE(SUBSTITUTE(SUBSTITUTE(A114,"~","~~"),"*","~*"),"?","~?"))&lt;&gt;1,"Повтор номера",IF(OR(C114="",D114="",E114="",F114="",G114="",I114=""),"Заполните заказ",IF(OR(L114&gt;0,O114&gt;0),"Проверьте превышение",IF(AND(K114=0,N114=0),"Закрыт",IF(AND(N114&gt;0,P114&lt;&gt;"",P114&lt;TODAY()),"Срок отгрузки прошёл",IF(N114=0,"Ждём оплату",IF(K114=0,"К отгрузке","В работе"))))))))</f>
        <v/>
      </c>
    </row>
    <row r="115" ht="30" customHeight="1">
      <c r="A115" s="7" t="n"/>
      <c r="B115" s="8" t="n"/>
      <c r="C115" s="9" t="n"/>
      <c r="D115" s="9" t="n"/>
      <c r="E115" s="9" t="n"/>
      <c r="F115" s="10" t="n"/>
      <c r="G115" s="11" t="n"/>
      <c r="H115" s="11" t="n"/>
      <c r="I115" s="12" t="str">
        <f>IFERROR(IF(OR(A115="",F115="",G115=""),"",ROUND(F115*G115+H115,2)),"")</f>
        <v/>
      </c>
      <c r="J115" s="12" t="str">
        <f>IF(A115="","",ROUND(SUMIFS('Оплаты'!$C$7:$C$506,'Оплаты'!$B$7:$B$506,SUBSTITUTE(SUBSTITUTE(SUBSTITUTE(A115,"~","~~"),"*","~*"),"?","~?"),'Оплаты'!$E$7:$E$506,"OK"),2))</f>
        <v/>
      </c>
      <c r="K115" s="12" t="str">
        <f>IF(I115="","",MAX(ROUND(I115-J115,2),0))</f>
        <v/>
      </c>
      <c r="L115" s="12" t="str">
        <f>IF(I115="","",MAX(ROUND(J115-I115,2),0))</f>
        <v/>
      </c>
      <c r="M115" s="13" t="str">
        <f>IF(A115="","",ROUND(SUMIFS('Отгрузки'!$C$7:$C$506,'Отгрузки'!$B$7:$B$506,SUBSTITUTE(SUBSTITUTE(SUBSTITUTE(A115,"~","~~"),"*","~*"),"?","~?"),'Отгрузки'!$F$7:$F$506,"OK"),3))</f>
        <v/>
      </c>
      <c r="N115" s="13" t="str">
        <f>IF(OR(A115="",F115=""),"",MAX(ROUND(F115-M115,3),0))</f>
        <v/>
      </c>
      <c r="O115" s="13" t="str">
        <f>IF(OR(A115="",F115=""),"",MAX(ROUND(M115-F115,3),0))</f>
        <v/>
      </c>
      <c r="P115" s="8" t="n"/>
      <c r="Q115" s="14" t="str">
        <f>IF(A115="","",IF(COUNTIF($A$7:$A$206,SUBSTITUTE(SUBSTITUTE(SUBSTITUTE(A115,"~","~~"),"*","~*"),"?","~?"))&lt;&gt;1,"Повтор номера",IF(OR(C115="",D115="",E115="",F115="",G115="",I115=""),"Заполните заказ",IF(OR(L115&gt;0,O115&gt;0),"Проверьте превышение",IF(AND(K115=0,N115=0),"Закрыт",IF(AND(N115&gt;0,P115&lt;&gt;"",P115&lt;TODAY()),"Срок отгрузки прошёл",IF(N115=0,"Ждём оплату",IF(K115=0,"К отгрузке","В работе"))))))))</f>
        <v/>
      </c>
    </row>
    <row r="116" ht="30" customHeight="1">
      <c r="A116" s="7" t="n"/>
      <c r="B116" s="8" t="n"/>
      <c r="C116" s="9" t="n"/>
      <c r="D116" s="9" t="n"/>
      <c r="E116" s="9" t="n"/>
      <c r="F116" s="10" t="n"/>
      <c r="G116" s="11" t="n"/>
      <c r="H116" s="11" t="n"/>
      <c r="I116" s="12" t="str">
        <f>IFERROR(IF(OR(A116="",F116="",G116=""),"",ROUND(F116*G116+H116,2)),"")</f>
        <v/>
      </c>
      <c r="J116" s="12" t="str">
        <f>IF(A116="","",ROUND(SUMIFS('Оплаты'!$C$7:$C$506,'Оплаты'!$B$7:$B$506,SUBSTITUTE(SUBSTITUTE(SUBSTITUTE(A116,"~","~~"),"*","~*"),"?","~?"),'Оплаты'!$E$7:$E$506,"OK"),2))</f>
        <v/>
      </c>
      <c r="K116" s="12" t="str">
        <f>IF(I116="","",MAX(ROUND(I116-J116,2),0))</f>
        <v/>
      </c>
      <c r="L116" s="12" t="str">
        <f>IF(I116="","",MAX(ROUND(J116-I116,2),0))</f>
        <v/>
      </c>
      <c r="M116" s="13" t="str">
        <f>IF(A116="","",ROUND(SUMIFS('Отгрузки'!$C$7:$C$506,'Отгрузки'!$B$7:$B$506,SUBSTITUTE(SUBSTITUTE(SUBSTITUTE(A116,"~","~~"),"*","~*"),"?","~?"),'Отгрузки'!$F$7:$F$506,"OK"),3))</f>
        <v/>
      </c>
      <c r="N116" s="13" t="str">
        <f>IF(OR(A116="",F116=""),"",MAX(ROUND(F116-M116,3),0))</f>
        <v/>
      </c>
      <c r="O116" s="13" t="str">
        <f>IF(OR(A116="",F116=""),"",MAX(ROUND(M116-F116,3),0))</f>
        <v/>
      </c>
      <c r="P116" s="8" t="n"/>
      <c r="Q116" s="14" t="str">
        <f>IF(A116="","",IF(COUNTIF($A$7:$A$206,SUBSTITUTE(SUBSTITUTE(SUBSTITUTE(A116,"~","~~"),"*","~*"),"?","~?"))&lt;&gt;1,"Повтор номера",IF(OR(C116="",D116="",E116="",F116="",G116="",I116=""),"Заполните заказ",IF(OR(L116&gt;0,O116&gt;0),"Проверьте превышение",IF(AND(K116=0,N116=0),"Закрыт",IF(AND(N116&gt;0,P116&lt;&gt;"",P116&lt;TODAY()),"Срок отгрузки прошёл",IF(N116=0,"Ждём оплату",IF(K116=0,"К отгрузке","В работе"))))))))</f>
        <v/>
      </c>
    </row>
    <row r="117" ht="30" customHeight="1">
      <c r="A117" s="7" t="n"/>
      <c r="B117" s="8" t="n"/>
      <c r="C117" s="9" t="n"/>
      <c r="D117" s="9" t="n"/>
      <c r="E117" s="9" t="n"/>
      <c r="F117" s="10" t="n"/>
      <c r="G117" s="11" t="n"/>
      <c r="H117" s="11" t="n"/>
      <c r="I117" s="12" t="str">
        <f>IFERROR(IF(OR(A117="",F117="",G117=""),"",ROUND(F117*G117+H117,2)),"")</f>
        <v/>
      </c>
      <c r="J117" s="12" t="str">
        <f>IF(A117="","",ROUND(SUMIFS('Оплаты'!$C$7:$C$506,'Оплаты'!$B$7:$B$506,SUBSTITUTE(SUBSTITUTE(SUBSTITUTE(A117,"~","~~"),"*","~*"),"?","~?"),'Оплаты'!$E$7:$E$506,"OK"),2))</f>
        <v/>
      </c>
      <c r="K117" s="12" t="str">
        <f>IF(I117="","",MAX(ROUND(I117-J117,2),0))</f>
        <v/>
      </c>
      <c r="L117" s="12" t="str">
        <f>IF(I117="","",MAX(ROUND(J117-I117,2),0))</f>
        <v/>
      </c>
      <c r="M117" s="13" t="str">
        <f>IF(A117="","",ROUND(SUMIFS('Отгрузки'!$C$7:$C$506,'Отгрузки'!$B$7:$B$506,SUBSTITUTE(SUBSTITUTE(SUBSTITUTE(A117,"~","~~"),"*","~*"),"?","~?"),'Отгрузки'!$F$7:$F$506,"OK"),3))</f>
        <v/>
      </c>
      <c r="N117" s="13" t="str">
        <f>IF(OR(A117="",F117=""),"",MAX(ROUND(F117-M117,3),0))</f>
        <v/>
      </c>
      <c r="O117" s="13" t="str">
        <f>IF(OR(A117="",F117=""),"",MAX(ROUND(M117-F117,3),0))</f>
        <v/>
      </c>
      <c r="P117" s="8" t="n"/>
      <c r="Q117" s="14" t="str">
        <f>IF(A117="","",IF(COUNTIF($A$7:$A$206,SUBSTITUTE(SUBSTITUTE(SUBSTITUTE(A117,"~","~~"),"*","~*"),"?","~?"))&lt;&gt;1,"Повтор номера",IF(OR(C117="",D117="",E117="",F117="",G117="",I117=""),"Заполните заказ",IF(OR(L117&gt;0,O117&gt;0),"Проверьте превышение",IF(AND(K117=0,N117=0),"Закрыт",IF(AND(N117&gt;0,P117&lt;&gt;"",P117&lt;TODAY()),"Срок отгрузки прошёл",IF(N117=0,"Ждём оплату",IF(K117=0,"К отгрузке","В работе"))))))))</f>
        <v/>
      </c>
    </row>
    <row r="118" ht="30" customHeight="1">
      <c r="A118" s="7" t="n"/>
      <c r="B118" s="8" t="n"/>
      <c r="C118" s="9" t="n"/>
      <c r="D118" s="9" t="n"/>
      <c r="E118" s="9" t="n"/>
      <c r="F118" s="10" t="n"/>
      <c r="G118" s="11" t="n"/>
      <c r="H118" s="11" t="n"/>
      <c r="I118" s="12" t="str">
        <f>IFERROR(IF(OR(A118="",F118="",G118=""),"",ROUND(F118*G118+H118,2)),"")</f>
        <v/>
      </c>
      <c r="J118" s="12" t="str">
        <f>IF(A118="","",ROUND(SUMIFS('Оплаты'!$C$7:$C$506,'Оплаты'!$B$7:$B$506,SUBSTITUTE(SUBSTITUTE(SUBSTITUTE(A118,"~","~~"),"*","~*"),"?","~?"),'Оплаты'!$E$7:$E$506,"OK"),2))</f>
        <v/>
      </c>
      <c r="K118" s="12" t="str">
        <f>IF(I118="","",MAX(ROUND(I118-J118,2),0))</f>
        <v/>
      </c>
      <c r="L118" s="12" t="str">
        <f>IF(I118="","",MAX(ROUND(J118-I118,2),0))</f>
        <v/>
      </c>
      <c r="M118" s="13" t="str">
        <f>IF(A118="","",ROUND(SUMIFS('Отгрузки'!$C$7:$C$506,'Отгрузки'!$B$7:$B$506,SUBSTITUTE(SUBSTITUTE(SUBSTITUTE(A118,"~","~~"),"*","~*"),"?","~?"),'Отгрузки'!$F$7:$F$506,"OK"),3))</f>
        <v/>
      </c>
      <c r="N118" s="13" t="str">
        <f>IF(OR(A118="",F118=""),"",MAX(ROUND(F118-M118,3),0))</f>
        <v/>
      </c>
      <c r="O118" s="13" t="str">
        <f>IF(OR(A118="",F118=""),"",MAX(ROUND(M118-F118,3),0))</f>
        <v/>
      </c>
      <c r="P118" s="8" t="n"/>
      <c r="Q118" s="14" t="str">
        <f>IF(A118="","",IF(COUNTIF($A$7:$A$206,SUBSTITUTE(SUBSTITUTE(SUBSTITUTE(A118,"~","~~"),"*","~*"),"?","~?"))&lt;&gt;1,"Повтор номера",IF(OR(C118="",D118="",E118="",F118="",G118="",I118=""),"Заполните заказ",IF(OR(L118&gt;0,O118&gt;0),"Проверьте превышение",IF(AND(K118=0,N118=0),"Закрыт",IF(AND(N118&gt;0,P118&lt;&gt;"",P118&lt;TODAY()),"Срок отгрузки прошёл",IF(N118=0,"Ждём оплату",IF(K118=0,"К отгрузке","В работе"))))))))</f>
        <v/>
      </c>
    </row>
    <row r="119" ht="30" customHeight="1">
      <c r="A119" s="7" t="n"/>
      <c r="B119" s="8" t="n"/>
      <c r="C119" s="9" t="n"/>
      <c r="D119" s="9" t="n"/>
      <c r="E119" s="9" t="n"/>
      <c r="F119" s="10" t="n"/>
      <c r="G119" s="11" t="n"/>
      <c r="H119" s="11" t="n"/>
      <c r="I119" s="12" t="str">
        <f>IFERROR(IF(OR(A119="",F119="",G119=""),"",ROUND(F119*G119+H119,2)),"")</f>
        <v/>
      </c>
      <c r="J119" s="12" t="str">
        <f>IF(A119="","",ROUND(SUMIFS('Оплаты'!$C$7:$C$506,'Оплаты'!$B$7:$B$506,SUBSTITUTE(SUBSTITUTE(SUBSTITUTE(A119,"~","~~"),"*","~*"),"?","~?"),'Оплаты'!$E$7:$E$506,"OK"),2))</f>
        <v/>
      </c>
      <c r="K119" s="12" t="str">
        <f>IF(I119="","",MAX(ROUND(I119-J119,2),0))</f>
        <v/>
      </c>
      <c r="L119" s="12" t="str">
        <f>IF(I119="","",MAX(ROUND(J119-I119,2),0))</f>
        <v/>
      </c>
      <c r="M119" s="13" t="str">
        <f>IF(A119="","",ROUND(SUMIFS('Отгрузки'!$C$7:$C$506,'Отгрузки'!$B$7:$B$506,SUBSTITUTE(SUBSTITUTE(SUBSTITUTE(A119,"~","~~"),"*","~*"),"?","~?"),'Отгрузки'!$F$7:$F$506,"OK"),3))</f>
        <v/>
      </c>
      <c r="N119" s="13" t="str">
        <f>IF(OR(A119="",F119=""),"",MAX(ROUND(F119-M119,3),0))</f>
        <v/>
      </c>
      <c r="O119" s="13" t="str">
        <f>IF(OR(A119="",F119=""),"",MAX(ROUND(M119-F119,3),0))</f>
        <v/>
      </c>
      <c r="P119" s="8" t="n"/>
      <c r="Q119" s="14" t="str">
        <f>IF(A119="","",IF(COUNTIF($A$7:$A$206,SUBSTITUTE(SUBSTITUTE(SUBSTITUTE(A119,"~","~~"),"*","~*"),"?","~?"))&lt;&gt;1,"Повтор номера",IF(OR(C119="",D119="",E119="",F119="",G119="",I119=""),"Заполните заказ",IF(OR(L119&gt;0,O119&gt;0),"Проверьте превышение",IF(AND(K119=0,N119=0),"Закрыт",IF(AND(N119&gt;0,P119&lt;&gt;"",P119&lt;TODAY()),"Срок отгрузки прошёл",IF(N119=0,"Ждём оплату",IF(K119=0,"К отгрузке","В работе"))))))))</f>
        <v/>
      </c>
    </row>
    <row r="120" ht="30" customHeight="1">
      <c r="A120" s="7" t="n"/>
      <c r="B120" s="8" t="n"/>
      <c r="C120" s="9" t="n"/>
      <c r="D120" s="9" t="n"/>
      <c r="E120" s="9" t="n"/>
      <c r="F120" s="10" t="n"/>
      <c r="G120" s="11" t="n"/>
      <c r="H120" s="11" t="n"/>
      <c r="I120" s="12" t="str">
        <f>IFERROR(IF(OR(A120="",F120="",G120=""),"",ROUND(F120*G120+H120,2)),"")</f>
        <v/>
      </c>
      <c r="J120" s="12" t="str">
        <f>IF(A120="","",ROUND(SUMIFS('Оплаты'!$C$7:$C$506,'Оплаты'!$B$7:$B$506,SUBSTITUTE(SUBSTITUTE(SUBSTITUTE(A120,"~","~~"),"*","~*"),"?","~?"),'Оплаты'!$E$7:$E$506,"OK"),2))</f>
        <v/>
      </c>
      <c r="K120" s="12" t="str">
        <f>IF(I120="","",MAX(ROUND(I120-J120,2),0))</f>
        <v/>
      </c>
      <c r="L120" s="12" t="str">
        <f>IF(I120="","",MAX(ROUND(J120-I120,2),0))</f>
        <v/>
      </c>
      <c r="M120" s="13" t="str">
        <f>IF(A120="","",ROUND(SUMIFS('Отгрузки'!$C$7:$C$506,'Отгрузки'!$B$7:$B$506,SUBSTITUTE(SUBSTITUTE(SUBSTITUTE(A120,"~","~~"),"*","~*"),"?","~?"),'Отгрузки'!$F$7:$F$506,"OK"),3))</f>
        <v/>
      </c>
      <c r="N120" s="13" t="str">
        <f>IF(OR(A120="",F120=""),"",MAX(ROUND(F120-M120,3),0))</f>
        <v/>
      </c>
      <c r="O120" s="13" t="str">
        <f>IF(OR(A120="",F120=""),"",MAX(ROUND(M120-F120,3),0))</f>
        <v/>
      </c>
      <c r="P120" s="8" t="n"/>
      <c r="Q120" s="14" t="str">
        <f>IF(A120="","",IF(COUNTIF($A$7:$A$206,SUBSTITUTE(SUBSTITUTE(SUBSTITUTE(A120,"~","~~"),"*","~*"),"?","~?"))&lt;&gt;1,"Повтор номера",IF(OR(C120="",D120="",E120="",F120="",G120="",I120=""),"Заполните заказ",IF(OR(L120&gt;0,O120&gt;0),"Проверьте превышение",IF(AND(K120=0,N120=0),"Закрыт",IF(AND(N120&gt;0,P120&lt;&gt;"",P120&lt;TODAY()),"Срок отгрузки прошёл",IF(N120=0,"Ждём оплату",IF(K120=0,"К отгрузке","В работе"))))))))</f>
        <v/>
      </c>
    </row>
    <row r="121" ht="30" customHeight="1">
      <c r="A121" s="7" t="n"/>
      <c r="B121" s="8" t="n"/>
      <c r="C121" s="9" t="n"/>
      <c r="D121" s="9" t="n"/>
      <c r="E121" s="9" t="n"/>
      <c r="F121" s="10" t="n"/>
      <c r="G121" s="11" t="n"/>
      <c r="H121" s="11" t="n"/>
      <c r="I121" s="12" t="str">
        <f>IFERROR(IF(OR(A121="",F121="",G121=""),"",ROUND(F121*G121+H121,2)),"")</f>
        <v/>
      </c>
      <c r="J121" s="12" t="str">
        <f>IF(A121="","",ROUND(SUMIFS('Оплаты'!$C$7:$C$506,'Оплаты'!$B$7:$B$506,SUBSTITUTE(SUBSTITUTE(SUBSTITUTE(A121,"~","~~"),"*","~*"),"?","~?"),'Оплаты'!$E$7:$E$506,"OK"),2))</f>
        <v/>
      </c>
      <c r="K121" s="12" t="str">
        <f>IF(I121="","",MAX(ROUND(I121-J121,2),0))</f>
        <v/>
      </c>
      <c r="L121" s="12" t="str">
        <f>IF(I121="","",MAX(ROUND(J121-I121,2),0))</f>
        <v/>
      </c>
      <c r="M121" s="13" t="str">
        <f>IF(A121="","",ROUND(SUMIFS('Отгрузки'!$C$7:$C$506,'Отгрузки'!$B$7:$B$506,SUBSTITUTE(SUBSTITUTE(SUBSTITUTE(A121,"~","~~"),"*","~*"),"?","~?"),'Отгрузки'!$F$7:$F$506,"OK"),3))</f>
        <v/>
      </c>
      <c r="N121" s="13" t="str">
        <f>IF(OR(A121="",F121=""),"",MAX(ROUND(F121-M121,3),0))</f>
        <v/>
      </c>
      <c r="O121" s="13" t="str">
        <f>IF(OR(A121="",F121=""),"",MAX(ROUND(M121-F121,3),0))</f>
        <v/>
      </c>
      <c r="P121" s="8" t="n"/>
      <c r="Q121" s="14" t="str">
        <f>IF(A121="","",IF(COUNTIF($A$7:$A$206,SUBSTITUTE(SUBSTITUTE(SUBSTITUTE(A121,"~","~~"),"*","~*"),"?","~?"))&lt;&gt;1,"Повтор номера",IF(OR(C121="",D121="",E121="",F121="",G121="",I121=""),"Заполните заказ",IF(OR(L121&gt;0,O121&gt;0),"Проверьте превышение",IF(AND(K121=0,N121=0),"Закрыт",IF(AND(N121&gt;0,P121&lt;&gt;"",P121&lt;TODAY()),"Срок отгрузки прошёл",IF(N121=0,"Ждём оплату",IF(K121=0,"К отгрузке","В работе"))))))))</f>
        <v/>
      </c>
    </row>
    <row r="122" ht="30" customHeight="1">
      <c r="A122" s="7" t="n"/>
      <c r="B122" s="8" t="n"/>
      <c r="C122" s="9" t="n"/>
      <c r="D122" s="9" t="n"/>
      <c r="E122" s="9" t="n"/>
      <c r="F122" s="10" t="n"/>
      <c r="G122" s="11" t="n"/>
      <c r="H122" s="11" t="n"/>
      <c r="I122" s="12" t="str">
        <f>IFERROR(IF(OR(A122="",F122="",G122=""),"",ROUND(F122*G122+H122,2)),"")</f>
        <v/>
      </c>
      <c r="J122" s="12" t="str">
        <f>IF(A122="","",ROUND(SUMIFS('Оплаты'!$C$7:$C$506,'Оплаты'!$B$7:$B$506,SUBSTITUTE(SUBSTITUTE(SUBSTITUTE(A122,"~","~~"),"*","~*"),"?","~?"),'Оплаты'!$E$7:$E$506,"OK"),2))</f>
        <v/>
      </c>
      <c r="K122" s="12" t="str">
        <f>IF(I122="","",MAX(ROUND(I122-J122,2),0))</f>
        <v/>
      </c>
      <c r="L122" s="12" t="str">
        <f>IF(I122="","",MAX(ROUND(J122-I122,2),0))</f>
        <v/>
      </c>
      <c r="M122" s="13" t="str">
        <f>IF(A122="","",ROUND(SUMIFS('Отгрузки'!$C$7:$C$506,'Отгрузки'!$B$7:$B$506,SUBSTITUTE(SUBSTITUTE(SUBSTITUTE(A122,"~","~~"),"*","~*"),"?","~?"),'Отгрузки'!$F$7:$F$506,"OK"),3))</f>
        <v/>
      </c>
      <c r="N122" s="13" t="str">
        <f>IF(OR(A122="",F122=""),"",MAX(ROUND(F122-M122,3),0))</f>
        <v/>
      </c>
      <c r="O122" s="13" t="str">
        <f>IF(OR(A122="",F122=""),"",MAX(ROUND(M122-F122,3),0))</f>
        <v/>
      </c>
      <c r="P122" s="8" t="n"/>
      <c r="Q122" s="14" t="str">
        <f>IF(A122="","",IF(COUNTIF($A$7:$A$206,SUBSTITUTE(SUBSTITUTE(SUBSTITUTE(A122,"~","~~"),"*","~*"),"?","~?"))&lt;&gt;1,"Повтор номера",IF(OR(C122="",D122="",E122="",F122="",G122="",I122=""),"Заполните заказ",IF(OR(L122&gt;0,O122&gt;0),"Проверьте превышение",IF(AND(K122=0,N122=0),"Закрыт",IF(AND(N122&gt;0,P122&lt;&gt;"",P122&lt;TODAY()),"Срок отгрузки прошёл",IF(N122=0,"Ждём оплату",IF(K122=0,"К отгрузке","В работе"))))))))</f>
        <v/>
      </c>
    </row>
    <row r="123" ht="30" customHeight="1">
      <c r="A123" s="7" t="n"/>
      <c r="B123" s="8" t="n"/>
      <c r="C123" s="9" t="n"/>
      <c r="D123" s="9" t="n"/>
      <c r="E123" s="9" t="n"/>
      <c r="F123" s="10" t="n"/>
      <c r="G123" s="11" t="n"/>
      <c r="H123" s="11" t="n"/>
      <c r="I123" s="12" t="str">
        <f>IFERROR(IF(OR(A123="",F123="",G123=""),"",ROUND(F123*G123+H123,2)),"")</f>
        <v/>
      </c>
      <c r="J123" s="12" t="str">
        <f>IF(A123="","",ROUND(SUMIFS('Оплаты'!$C$7:$C$506,'Оплаты'!$B$7:$B$506,SUBSTITUTE(SUBSTITUTE(SUBSTITUTE(A123,"~","~~"),"*","~*"),"?","~?"),'Оплаты'!$E$7:$E$506,"OK"),2))</f>
        <v/>
      </c>
      <c r="K123" s="12" t="str">
        <f>IF(I123="","",MAX(ROUND(I123-J123,2),0))</f>
        <v/>
      </c>
      <c r="L123" s="12" t="str">
        <f>IF(I123="","",MAX(ROUND(J123-I123,2),0))</f>
        <v/>
      </c>
      <c r="M123" s="13" t="str">
        <f>IF(A123="","",ROUND(SUMIFS('Отгрузки'!$C$7:$C$506,'Отгрузки'!$B$7:$B$506,SUBSTITUTE(SUBSTITUTE(SUBSTITUTE(A123,"~","~~"),"*","~*"),"?","~?"),'Отгрузки'!$F$7:$F$506,"OK"),3))</f>
        <v/>
      </c>
      <c r="N123" s="13" t="str">
        <f>IF(OR(A123="",F123=""),"",MAX(ROUND(F123-M123,3),0))</f>
        <v/>
      </c>
      <c r="O123" s="13" t="str">
        <f>IF(OR(A123="",F123=""),"",MAX(ROUND(M123-F123,3),0))</f>
        <v/>
      </c>
      <c r="P123" s="8" t="n"/>
      <c r="Q123" s="14" t="str">
        <f>IF(A123="","",IF(COUNTIF($A$7:$A$206,SUBSTITUTE(SUBSTITUTE(SUBSTITUTE(A123,"~","~~"),"*","~*"),"?","~?"))&lt;&gt;1,"Повтор номера",IF(OR(C123="",D123="",E123="",F123="",G123="",I123=""),"Заполните заказ",IF(OR(L123&gt;0,O123&gt;0),"Проверьте превышение",IF(AND(K123=0,N123=0),"Закрыт",IF(AND(N123&gt;0,P123&lt;&gt;"",P123&lt;TODAY()),"Срок отгрузки прошёл",IF(N123=0,"Ждём оплату",IF(K123=0,"К отгрузке","В работе"))))))))</f>
        <v/>
      </c>
    </row>
    <row r="124" ht="30" customHeight="1">
      <c r="A124" s="7" t="n"/>
      <c r="B124" s="8" t="n"/>
      <c r="C124" s="9" t="n"/>
      <c r="D124" s="9" t="n"/>
      <c r="E124" s="9" t="n"/>
      <c r="F124" s="10" t="n"/>
      <c r="G124" s="11" t="n"/>
      <c r="H124" s="11" t="n"/>
      <c r="I124" s="12" t="str">
        <f>IFERROR(IF(OR(A124="",F124="",G124=""),"",ROUND(F124*G124+H124,2)),"")</f>
        <v/>
      </c>
      <c r="J124" s="12" t="str">
        <f>IF(A124="","",ROUND(SUMIFS('Оплаты'!$C$7:$C$506,'Оплаты'!$B$7:$B$506,SUBSTITUTE(SUBSTITUTE(SUBSTITUTE(A124,"~","~~"),"*","~*"),"?","~?"),'Оплаты'!$E$7:$E$506,"OK"),2))</f>
        <v/>
      </c>
      <c r="K124" s="12" t="str">
        <f>IF(I124="","",MAX(ROUND(I124-J124,2),0))</f>
        <v/>
      </c>
      <c r="L124" s="12" t="str">
        <f>IF(I124="","",MAX(ROUND(J124-I124,2),0))</f>
        <v/>
      </c>
      <c r="M124" s="13" t="str">
        <f>IF(A124="","",ROUND(SUMIFS('Отгрузки'!$C$7:$C$506,'Отгрузки'!$B$7:$B$506,SUBSTITUTE(SUBSTITUTE(SUBSTITUTE(A124,"~","~~"),"*","~*"),"?","~?"),'Отгрузки'!$F$7:$F$506,"OK"),3))</f>
        <v/>
      </c>
      <c r="N124" s="13" t="str">
        <f>IF(OR(A124="",F124=""),"",MAX(ROUND(F124-M124,3),0))</f>
        <v/>
      </c>
      <c r="O124" s="13" t="str">
        <f>IF(OR(A124="",F124=""),"",MAX(ROUND(M124-F124,3),0))</f>
        <v/>
      </c>
      <c r="P124" s="8" t="n"/>
      <c r="Q124" s="14" t="str">
        <f>IF(A124="","",IF(COUNTIF($A$7:$A$206,SUBSTITUTE(SUBSTITUTE(SUBSTITUTE(A124,"~","~~"),"*","~*"),"?","~?"))&lt;&gt;1,"Повтор номера",IF(OR(C124="",D124="",E124="",F124="",G124="",I124=""),"Заполните заказ",IF(OR(L124&gt;0,O124&gt;0),"Проверьте превышение",IF(AND(K124=0,N124=0),"Закрыт",IF(AND(N124&gt;0,P124&lt;&gt;"",P124&lt;TODAY()),"Срок отгрузки прошёл",IF(N124=0,"Ждём оплату",IF(K124=0,"К отгрузке","В работе"))))))))</f>
        <v/>
      </c>
    </row>
    <row r="125" ht="30" customHeight="1">
      <c r="A125" s="7" t="n"/>
      <c r="B125" s="8" t="n"/>
      <c r="C125" s="9" t="n"/>
      <c r="D125" s="9" t="n"/>
      <c r="E125" s="9" t="n"/>
      <c r="F125" s="10" t="n"/>
      <c r="G125" s="11" t="n"/>
      <c r="H125" s="11" t="n"/>
      <c r="I125" s="12" t="str">
        <f>IFERROR(IF(OR(A125="",F125="",G125=""),"",ROUND(F125*G125+H125,2)),"")</f>
        <v/>
      </c>
      <c r="J125" s="12" t="str">
        <f>IF(A125="","",ROUND(SUMIFS('Оплаты'!$C$7:$C$506,'Оплаты'!$B$7:$B$506,SUBSTITUTE(SUBSTITUTE(SUBSTITUTE(A125,"~","~~"),"*","~*"),"?","~?"),'Оплаты'!$E$7:$E$506,"OK"),2))</f>
        <v/>
      </c>
      <c r="K125" s="12" t="str">
        <f>IF(I125="","",MAX(ROUND(I125-J125,2),0))</f>
        <v/>
      </c>
      <c r="L125" s="12" t="str">
        <f>IF(I125="","",MAX(ROUND(J125-I125,2),0))</f>
        <v/>
      </c>
      <c r="M125" s="13" t="str">
        <f>IF(A125="","",ROUND(SUMIFS('Отгрузки'!$C$7:$C$506,'Отгрузки'!$B$7:$B$506,SUBSTITUTE(SUBSTITUTE(SUBSTITUTE(A125,"~","~~"),"*","~*"),"?","~?"),'Отгрузки'!$F$7:$F$506,"OK"),3))</f>
        <v/>
      </c>
      <c r="N125" s="13" t="str">
        <f>IF(OR(A125="",F125=""),"",MAX(ROUND(F125-M125,3),0))</f>
        <v/>
      </c>
      <c r="O125" s="13" t="str">
        <f>IF(OR(A125="",F125=""),"",MAX(ROUND(M125-F125,3),0))</f>
        <v/>
      </c>
      <c r="P125" s="8" t="n"/>
      <c r="Q125" s="14" t="str">
        <f>IF(A125="","",IF(COUNTIF($A$7:$A$206,SUBSTITUTE(SUBSTITUTE(SUBSTITUTE(A125,"~","~~"),"*","~*"),"?","~?"))&lt;&gt;1,"Повтор номера",IF(OR(C125="",D125="",E125="",F125="",G125="",I125=""),"Заполните заказ",IF(OR(L125&gt;0,O125&gt;0),"Проверьте превышение",IF(AND(K125=0,N125=0),"Закрыт",IF(AND(N125&gt;0,P125&lt;&gt;"",P125&lt;TODAY()),"Срок отгрузки прошёл",IF(N125=0,"Ждём оплату",IF(K125=0,"К отгрузке","В работе"))))))))</f>
        <v/>
      </c>
    </row>
    <row r="126" ht="30" customHeight="1">
      <c r="A126" s="7" t="n"/>
      <c r="B126" s="8" t="n"/>
      <c r="C126" s="9" t="n"/>
      <c r="D126" s="9" t="n"/>
      <c r="E126" s="9" t="n"/>
      <c r="F126" s="10" t="n"/>
      <c r="G126" s="11" t="n"/>
      <c r="H126" s="11" t="n"/>
      <c r="I126" s="12" t="str">
        <f>IFERROR(IF(OR(A126="",F126="",G126=""),"",ROUND(F126*G126+H126,2)),"")</f>
        <v/>
      </c>
      <c r="J126" s="12" t="str">
        <f>IF(A126="","",ROUND(SUMIFS('Оплаты'!$C$7:$C$506,'Оплаты'!$B$7:$B$506,SUBSTITUTE(SUBSTITUTE(SUBSTITUTE(A126,"~","~~"),"*","~*"),"?","~?"),'Оплаты'!$E$7:$E$506,"OK"),2))</f>
        <v/>
      </c>
      <c r="K126" s="12" t="str">
        <f>IF(I126="","",MAX(ROUND(I126-J126,2),0))</f>
        <v/>
      </c>
      <c r="L126" s="12" t="str">
        <f>IF(I126="","",MAX(ROUND(J126-I126,2),0))</f>
        <v/>
      </c>
      <c r="M126" s="13" t="str">
        <f>IF(A126="","",ROUND(SUMIFS('Отгрузки'!$C$7:$C$506,'Отгрузки'!$B$7:$B$506,SUBSTITUTE(SUBSTITUTE(SUBSTITUTE(A126,"~","~~"),"*","~*"),"?","~?"),'Отгрузки'!$F$7:$F$506,"OK"),3))</f>
        <v/>
      </c>
      <c r="N126" s="13" t="str">
        <f>IF(OR(A126="",F126=""),"",MAX(ROUND(F126-M126,3),0))</f>
        <v/>
      </c>
      <c r="O126" s="13" t="str">
        <f>IF(OR(A126="",F126=""),"",MAX(ROUND(M126-F126,3),0))</f>
        <v/>
      </c>
      <c r="P126" s="8" t="n"/>
      <c r="Q126" s="14" t="str">
        <f>IF(A126="","",IF(COUNTIF($A$7:$A$206,SUBSTITUTE(SUBSTITUTE(SUBSTITUTE(A126,"~","~~"),"*","~*"),"?","~?"))&lt;&gt;1,"Повтор номера",IF(OR(C126="",D126="",E126="",F126="",G126="",I126=""),"Заполните заказ",IF(OR(L126&gt;0,O126&gt;0),"Проверьте превышение",IF(AND(K126=0,N126=0),"Закрыт",IF(AND(N126&gt;0,P126&lt;&gt;"",P126&lt;TODAY()),"Срок отгрузки прошёл",IF(N126=0,"Ждём оплату",IF(K126=0,"К отгрузке","В работе"))))))))</f>
        <v/>
      </c>
    </row>
    <row r="127" ht="30" customHeight="1">
      <c r="A127" s="7" t="n"/>
      <c r="B127" s="8" t="n"/>
      <c r="C127" s="9" t="n"/>
      <c r="D127" s="9" t="n"/>
      <c r="E127" s="9" t="n"/>
      <c r="F127" s="10" t="n"/>
      <c r="G127" s="11" t="n"/>
      <c r="H127" s="11" t="n"/>
      <c r="I127" s="12" t="str">
        <f>IFERROR(IF(OR(A127="",F127="",G127=""),"",ROUND(F127*G127+H127,2)),"")</f>
        <v/>
      </c>
      <c r="J127" s="12" t="str">
        <f>IF(A127="","",ROUND(SUMIFS('Оплаты'!$C$7:$C$506,'Оплаты'!$B$7:$B$506,SUBSTITUTE(SUBSTITUTE(SUBSTITUTE(A127,"~","~~"),"*","~*"),"?","~?"),'Оплаты'!$E$7:$E$506,"OK"),2))</f>
        <v/>
      </c>
      <c r="K127" s="12" t="str">
        <f>IF(I127="","",MAX(ROUND(I127-J127,2),0))</f>
        <v/>
      </c>
      <c r="L127" s="12" t="str">
        <f>IF(I127="","",MAX(ROUND(J127-I127,2),0))</f>
        <v/>
      </c>
      <c r="M127" s="13" t="str">
        <f>IF(A127="","",ROUND(SUMIFS('Отгрузки'!$C$7:$C$506,'Отгрузки'!$B$7:$B$506,SUBSTITUTE(SUBSTITUTE(SUBSTITUTE(A127,"~","~~"),"*","~*"),"?","~?"),'Отгрузки'!$F$7:$F$506,"OK"),3))</f>
        <v/>
      </c>
      <c r="N127" s="13" t="str">
        <f>IF(OR(A127="",F127=""),"",MAX(ROUND(F127-M127,3),0))</f>
        <v/>
      </c>
      <c r="O127" s="13" t="str">
        <f>IF(OR(A127="",F127=""),"",MAX(ROUND(M127-F127,3),0))</f>
        <v/>
      </c>
      <c r="P127" s="8" t="n"/>
      <c r="Q127" s="14" t="str">
        <f>IF(A127="","",IF(COUNTIF($A$7:$A$206,SUBSTITUTE(SUBSTITUTE(SUBSTITUTE(A127,"~","~~"),"*","~*"),"?","~?"))&lt;&gt;1,"Повтор номера",IF(OR(C127="",D127="",E127="",F127="",G127="",I127=""),"Заполните заказ",IF(OR(L127&gt;0,O127&gt;0),"Проверьте превышение",IF(AND(K127=0,N127=0),"Закрыт",IF(AND(N127&gt;0,P127&lt;&gt;"",P127&lt;TODAY()),"Срок отгрузки прошёл",IF(N127=0,"Ждём оплату",IF(K127=0,"К отгрузке","В работе"))))))))</f>
        <v/>
      </c>
    </row>
    <row r="128" ht="30" customHeight="1">
      <c r="A128" s="7" t="n"/>
      <c r="B128" s="8" t="n"/>
      <c r="C128" s="9" t="n"/>
      <c r="D128" s="9" t="n"/>
      <c r="E128" s="9" t="n"/>
      <c r="F128" s="10" t="n"/>
      <c r="G128" s="11" t="n"/>
      <c r="H128" s="11" t="n"/>
      <c r="I128" s="12" t="str">
        <f>IFERROR(IF(OR(A128="",F128="",G128=""),"",ROUND(F128*G128+H128,2)),"")</f>
        <v/>
      </c>
      <c r="J128" s="12" t="str">
        <f>IF(A128="","",ROUND(SUMIFS('Оплаты'!$C$7:$C$506,'Оплаты'!$B$7:$B$506,SUBSTITUTE(SUBSTITUTE(SUBSTITUTE(A128,"~","~~"),"*","~*"),"?","~?"),'Оплаты'!$E$7:$E$506,"OK"),2))</f>
        <v/>
      </c>
      <c r="K128" s="12" t="str">
        <f>IF(I128="","",MAX(ROUND(I128-J128,2),0))</f>
        <v/>
      </c>
      <c r="L128" s="12" t="str">
        <f>IF(I128="","",MAX(ROUND(J128-I128,2),0))</f>
        <v/>
      </c>
      <c r="M128" s="13" t="str">
        <f>IF(A128="","",ROUND(SUMIFS('Отгрузки'!$C$7:$C$506,'Отгрузки'!$B$7:$B$506,SUBSTITUTE(SUBSTITUTE(SUBSTITUTE(A128,"~","~~"),"*","~*"),"?","~?"),'Отгрузки'!$F$7:$F$506,"OK"),3))</f>
        <v/>
      </c>
      <c r="N128" s="13" t="str">
        <f>IF(OR(A128="",F128=""),"",MAX(ROUND(F128-M128,3),0))</f>
        <v/>
      </c>
      <c r="O128" s="13" t="str">
        <f>IF(OR(A128="",F128=""),"",MAX(ROUND(M128-F128,3),0))</f>
        <v/>
      </c>
      <c r="P128" s="8" t="n"/>
      <c r="Q128" s="14" t="str">
        <f>IF(A128="","",IF(COUNTIF($A$7:$A$206,SUBSTITUTE(SUBSTITUTE(SUBSTITUTE(A128,"~","~~"),"*","~*"),"?","~?"))&lt;&gt;1,"Повтор номера",IF(OR(C128="",D128="",E128="",F128="",G128="",I128=""),"Заполните заказ",IF(OR(L128&gt;0,O128&gt;0),"Проверьте превышение",IF(AND(K128=0,N128=0),"Закрыт",IF(AND(N128&gt;0,P128&lt;&gt;"",P128&lt;TODAY()),"Срок отгрузки прошёл",IF(N128=0,"Ждём оплату",IF(K128=0,"К отгрузке","В работе"))))))))</f>
        <v/>
      </c>
    </row>
    <row r="129" ht="30" customHeight="1">
      <c r="A129" s="7" t="n"/>
      <c r="B129" s="8" t="n"/>
      <c r="C129" s="9" t="n"/>
      <c r="D129" s="9" t="n"/>
      <c r="E129" s="9" t="n"/>
      <c r="F129" s="10" t="n"/>
      <c r="G129" s="11" t="n"/>
      <c r="H129" s="11" t="n"/>
      <c r="I129" s="12" t="str">
        <f>IFERROR(IF(OR(A129="",F129="",G129=""),"",ROUND(F129*G129+H129,2)),"")</f>
        <v/>
      </c>
      <c r="J129" s="12" t="str">
        <f>IF(A129="","",ROUND(SUMIFS('Оплаты'!$C$7:$C$506,'Оплаты'!$B$7:$B$506,SUBSTITUTE(SUBSTITUTE(SUBSTITUTE(A129,"~","~~"),"*","~*"),"?","~?"),'Оплаты'!$E$7:$E$506,"OK"),2))</f>
        <v/>
      </c>
      <c r="K129" s="12" t="str">
        <f>IF(I129="","",MAX(ROUND(I129-J129,2),0))</f>
        <v/>
      </c>
      <c r="L129" s="12" t="str">
        <f>IF(I129="","",MAX(ROUND(J129-I129,2),0))</f>
        <v/>
      </c>
      <c r="M129" s="13" t="str">
        <f>IF(A129="","",ROUND(SUMIFS('Отгрузки'!$C$7:$C$506,'Отгрузки'!$B$7:$B$506,SUBSTITUTE(SUBSTITUTE(SUBSTITUTE(A129,"~","~~"),"*","~*"),"?","~?"),'Отгрузки'!$F$7:$F$506,"OK"),3))</f>
        <v/>
      </c>
      <c r="N129" s="13" t="str">
        <f>IF(OR(A129="",F129=""),"",MAX(ROUND(F129-M129,3),0))</f>
        <v/>
      </c>
      <c r="O129" s="13" t="str">
        <f>IF(OR(A129="",F129=""),"",MAX(ROUND(M129-F129,3),0))</f>
        <v/>
      </c>
      <c r="P129" s="8" t="n"/>
      <c r="Q129" s="14" t="str">
        <f>IF(A129="","",IF(COUNTIF($A$7:$A$206,SUBSTITUTE(SUBSTITUTE(SUBSTITUTE(A129,"~","~~"),"*","~*"),"?","~?"))&lt;&gt;1,"Повтор номера",IF(OR(C129="",D129="",E129="",F129="",G129="",I129=""),"Заполните заказ",IF(OR(L129&gt;0,O129&gt;0),"Проверьте превышение",IF(AND(K129=0,N129=0),"Закрыт",IF(AND(N129&gt;0,P129&lt;&gt;"",P129&lt;TODAY()),"Срок отгрузки прошёл",IF(N129=0,"Ждём оплату",IF(K129=0,"К отгрузке","В работе"))))))))</f>
        <v/>
      </c>
    </row>
    <row r="130" ht="30" customHeight="1">
      <c r="A130" s="7" t="n"/>
      <c r="B130" s="8" t="n"/>
      <c r="C130" s="9" t="n"/>
      <c r="D130" s="9" t="n"/>
      <c r="E130" s="9" t="n"/>
      <c r="F130" s="10" t="n"/>
      <c r="G130" s="11" t="n"/>
      <c r="H130" s="11" t="n"/>
      <c r="I130" s="12" t="str">
        <f>IFERROR(IF(OR(A130="",F130="",G130=""),"",ROUND(F130*G130+H130,2)),"")</f>
        <v/>
      </c>
      <c r="J130" s="12" t="str">
        <f>IF(A130="","",ROUND(SUMIFS('Оплаты'!$C$7:$C$506,'Оплаты'!$B$7:$B$506,SUBSTITUTE(SUBSTITUTE(SUBSTITUTE(A130,"~","~~"),"*","~*"),"?","~?"),'Оплаты'!$E$7:$E$506,"OK"),2))</f>
        <v/>
      </c>
      <c r="K130" s="12" t="str">
        <f>IF(I130="","",MAX(ROUND(I130-J130,2),0))</f>
        <v/>
      </c>
      <c r="L130" s="12" t="str">
        <f>IF(I130="","",MAX(ROUND(J130-I130,2),0))</f>
        <v/>
      </c>
      <c r="M130" s="13" t="str">
        <f>IF(A130="","",ROUND(SUMIFS('Отгрузки'!$C$7:$C$506,'Отгрузки'!$B$7:$B$506,SUBSTITUTE(SUBSTITUTE(SUBSTITUTE(A130,"~","~~"),"*","~*"),"?","~?"),'Отгрузки'!$F$7:$F$506,"OK"),3))</f>
        <v/>
      </c>
      <c r="N130" s="13" t="str">
        <f>IF(OR(A130="",F130=""),"",MAX(ROUND(F130-M130,3),0))</f>
        <v/>
      </c>
      <c r="O130" s="13" t="str">
        <f>IF(OR(A130="",F130=""),"",MAX(ROUND(M130-F130,3),0))</f>
        <v/>
      </c>
      <c r="P130" s="8" t="n"/>
      <c r="Q130" s="14" t="str">
        <f>IF(A130="","",IF(COUNTIF($A$7:$A$206,SUBSTITUTE(SUBSTITUTE(SUBSTITUTE(A130,"~","~~"),"*","~*"),"?","~?"))&lt;&gt;1,"Повтор номера",IF(OR(C130="",D130="",E130="",F130="",G130="",I130=""),"Заполните заказ",IF(OR(L130&gt;0,O130&gt;0),"Проверьте превышение",IF(AND(K130=0,N130=0),"Закрыт",IF(AND(N130&gt;0,P130&lt;&gt;"",P130&lt;TODAY()),"Срок отгрузки прошёл",IF(N130=0,"Ждём оплату",IF(K130=0,"К отгрузке","В работе"))))))))</f>
        <v/>
      </c>
    </row>
    <row r="131" ht="30" customHeight="1">
      <c r="A131" s="7" t="n"/>
      <c r="B131" s="8" t="n"/>
      <c r="C131" s="9" t="n"/>
      <c r="D131" s="9" t="n"/>
      <c r="E131" s="9" t="n"/>
      <c r="F131" s="10" t="n"/>
      <c r="G131" s="11" t="n"/>
      <c r="H131" s="11" t="n"/>
      <c r="I131" s="12" t="str">
        <f>IFERROR(IF(OR(A131="",F131="",G131=""),"",ROUND(F131*G131+H131,2)),"")</f>
        <v/>
      </c>
      <c r="J131" s="12" t="str">
        <f>IF(A131="","",ROUND(SUMIFS('Оплаты'!$C$7:$C$506,'Оплаты'!$B$7:$B$506,SUBSTITUTE(SUBSTITUTE(SUBSTITUTE(A131,"~","~~"),"*","~*"),"?","~?"),'Оплаты'!$E$7:$E$506,"OK"),2))</f>
        <v/>
      </c>
      <c r="K131" s="12" t="str">
        <f>IF(I131="","",MAX(ROUND(I131-J131,2),0))</f>
        <v/>
      </c>
      <c r="L131" s="12" t="str">
        <f>IF(I131="","",MAX(ROUND(J131-I131,2),0))</f>
        <v/>
      </c>
      <c r="M131" s="13" t="str">
        <f>IF(A131="","",ROUND(SUMIFS('Отгрузки'!$C$7:$C$506,'Отгрузки'!$B$7:$B$506,SUBSTITUTE(SUBSTITUTE(SUBSTITUTE(A131,"~","~~"),"*","~*"),"?","~?"),'Отгрузки'!$F$7:$F$506,"OK"),3))</f>
        <v/>
      </c>
      <c r="N131" s="13" t="str">
        <f>IF(OR(A131="",F131=""),"",MAX(ROUND(F131-M131,3),0))</f>
        <v/>
      </c>
      <c r="O131" s="13" t="str">
        <f>IF(OR(A131="",F131=""),"",MAX(ROUND(M131-F131,3),0))</f>
        <v/>
      </c>
      <c r="P131" s="8" t="n"/>
      <c r="Q131" s="14" t="str">
        <f>IF(A131="","",IF(COUNTIF($A$7:$A$206,SUBSTITUTE(SUBSTITUTE(SUBSTITUTE(A131,"~","~~"),"*","~*"),"?","~?"))&lt;&gt;1,"Повтор номера",IF(OR(C131="",D131="",E131="",F131="",G131="",I131=""),"Заполните заказ",IF(OR(L131&gt;0,O131&gt;0),"Проверьте превышение",IF(AND(K131=0,N131=0),"Закрыт",IF(AND(N131&gt;0,P131&lt;&gt;"",P131&lt;TODAY()),"Срок отгрузки прошёл",IF(N131=0,"Ждём оплату",IF(K131=0,"К отгрузке","В работе"))))))))</f>
        <v/>
      </c>
    </row>
    <row r="132" ht="30" customHeight="1">
      <c r="A132" s="7" t="n"/>
      <c r="B132" s="8" t="n"/>
      <c r="C132" s="9" t="n"/>
      <c r="D132" s="9" t="n"/>
      <c r="E132" s="9" t="n"/>
      <c r="F132" s="10" t="n"/>
      <c r="G132" s="11" t="n"/>
      <c r="H132" s="11" t="n"/>
      <c r="I132" s="12" t="str">
        <f>IFERROR(IF(OR(A132="",F132="",G132=""),"",ROUND(F132*G132+H132,2)),"")</f>
        <v/>
      </c>
      <c r="J132" s="12" t="str">
        <f>IF(A132="","",ROUND(SUMIFS('Оплаты'!$C$7:$C$506,'Оплаты'!$B$7:$B$506,SUBSTITUTE(SUBSTITUTE(SUBSTITUTE(A132,"~","~~"),"*","~*"),"?","~?"),'Оплаты'!$E$7:$E$506,"OK"),2))</f>
        <v/>
      </c>
      <c r="K132" s="12" t="str">
        <f>IF(I132="","",MAX(ROUND(I132-J132,2),0))</f>
        <v/>
      </c>
      <c r="L132" s="12" t="str">
        <f>IF(I132="","",MAX(ROUND(J132-I132,2),0))</f>
        <v/>
      </c>
      <c r="M132" s="13" t="str">
        <f>IF(A132="","",ROUND(SUMIFS('Отгрузки'!$C$7:$C$506,'Отгрузки'!$B$7:$B$506,SUBSTITUTE(SUBSTITUTE(SUBSTITUTE(A132,"~","~~"),"*","~*"),"?","~?"),'Отгрузки'!$F$7:$F$506,"OK"),3))</f>
        <v/>
      </c>
      <c r="N132" s="13" t="str">
        <f>IF(OR(A132="",F132=""),"",MAX(ROUND(F132-M132,3),0))</f>
        <v/>
      </c>
      <c r="O132" s="13" t="str">
        <f>IF(OR(A132="",F132=""),"",MAX(ROUND(M132-F132,3),0))</f>
        <v/>
      </c>
      <c r="P132" s="8" t="n"/>
      <c r="Q132" s="14" t="str">
        <f>IF(A132="","",IF(COUNTIF($A$7:$A$206,SUBSTITUTE(SUBSTITUTE(SUBSTITUTE(A132,"~","~~"),"*","~*"),"?","~?"))&lt;&gt;1,"Повтор номера",IF(OR(C132="",D132="",E132="",F132="",G132="",I132=""),"Заполните заказ",IF(OR(L132&gt;0,O132&gt;0),"Проверьте превышение",IF(AND(K132=0,N132=0),"Закрыт",IF(AND(N132&gt;0,P132&lt;&gt;"",P132&lt;TODAY()),"Срок отгрузки прошёл",IF(N132=0,"Ждём оплату",IF(K132=0,"К отгрузке","В работе"))))))))</f>
        <v/>
      </c>
    </row>
    <row r="133" ht="30" customHeight="1">
      <c r="A133" s="7" t="n"/>
      <c r="B133" s="8" t="n"/>
      <c r="C133" s="9" t="n"/>
      <c r="D133" s="9" t="n"/>
      <c r="E133" s="9" t="n"/>
      <c r="F133" s="10" t="n"/>
      <c r="G133" s="11" t="n"/>
      <c r="H133" s="11" t="n"/>
      <c r="I133" s="12" t="str">
        <f>IFERROR(IF(OR(A133="",F133="",G133=""),"",ROUND(F133*G133+H133,2)),"")</f>
        <v/>
      </c>
      <c r="J133" s="12" t="str">
        <f>IF(A133="","",ROUND(SUMIFS('Оплаты'!$C$7:$C$506,'Оплаты'!$B$7:$B$506,SUBSTITUTE(SUBSTITUTE(SUBSTITUTE(A133,"~","~~"),"*","~*"),"?","~?"),'Оплаты'!$E$7:$E$506,"OK"),2))</f>
        <v/>
      </c>
      <c r="K133" s="12" t="str">
        <f>IF(I133="","",MAX(ROUND(I133-J133,2),0))</f>
        <v/>
      </c>
      <c r="L133" s="12" t="str">
        <f>IF(I133="","",MAX(ROUND(J133-I133,2),0))</f>
        <v/>
      </c>
      <c r="M133" s="13" t="str">
        <f>IF(A133="","",ROUND(SUMIFS('Отгрузки'!$C$7:$C$506,'Отгрузки'!$B$7:$B$506,SUBSTITUTE(SUBSTITUTE(SUBSTITUTE(A133,"~","~~"),"*","~*"),"?","~?"),'Отгрузки'!$F$7:$F$506,"OK"),3))</f>
        <v/>
      </c>
      <c r="N133" s="13" t="str">
        <f>IF(OR(A133="",F133=""),"",MAX(ROUND(F133-M133,3),0))</f>
        <v/>
      </c>
      <c r="O133" s="13" t="str">
        <f>IF(OR(A133="",F133=""),"",MAX(ROUND(M133-F133,3),0))</f>
        <v/>
      </c>
      <c r="P133" s="8" t="n"/>
      <c r="Q133" s="14" t="str">
        <f>IF(A133="","",IF(COUNTIF($A$7:$A$206,SUBSTITUTE(SUBSTITUTE(SUBSTITUTE(A133,"~","~~"),"*","~*"),"?","~?"))&lt;&gt;1,"Повтор номера",IF(OR(C133="",D133="",E133="",F133="",G133="",I133=""),"Заполните заказ",IF(OR(L133&gt;0,O133&gt;0),"Проверьте превышение",IF(AND(K133=0,N133=0),"Закрыт",IF(AND(N133&gt;0,P133&lt;&gt;"",P133&lt;TODAY()),"Срок отгрузки прошёл",IF(N133=0,"Ждём оплату",IF(K133=0,"К отгрузке","В работе"))))))))</f>
        <v/>
      </c>
    </row>
    <row r="134" ht="30" customHeight="1">
      <c r="A134" s="7" t="n"/>
      <c r="B134" s="8" t="n"/>
      <c r="C134" s="9" t="n"/>
      <c r="D134" s="9" t="n"/>
      <c r="E134" s="9" t="n"/>
      <c r="F134" s="10" t="n"/>
      <c r="G134" s="11" t="n"/>
      <c r="H134" s="11" t="n"/>
      <c r="I134" s="12" t="str">
        <f>IFERROR(IF(OR(A134="",F134="",G134=""),"",ROUND(F134*G134+H134,2)),"")</f>
        <v/>
      </c>
      <c r="J134" s="12" t="str">
        <f>IF(A134="","",ROUND(SUMIFS('Оплаты'!$C$7:$C$506,'Оплаты'!$B$7:$B$506,SUBSTITUTE(SUBSTITUTE(SUBSTITUTE(A134,"~","~~"),"*","~*"),"?","~?"),'Оплаты'!$E$7:$E$506,"OK"),2))</f>
        <v/>
      </c>
      <c r="K134" s="12" t="str">
        <f>IF(I134="","",MAX(ROUND(I134-J134,2),0))</f>
        <v/>
      </c>
      <c r="L134" s="12" t="str">
        <f>IF(I134="","",MAX(ROUND(J134-I134,2),0))</f>
        <v/>
      </c>
      <c r="M134" s="13" t="str">
        <f>IF(A134="","",ROUND(SUMIFS('Отгрузки'!$C$7:$C$506,'Отгрузки'!$B$7:$B$506,SUBSTITUTE(SUBSTITUTE(SUBSTITUTE(A134,"~","~~"),"*","~*"),"?","~?"),'Отгрузки'!$F$7:$F$506,"OK"),3))</f>
        <v/>
      </c>
      <c r="N134" s="13" t="str">
        <f>IF(OR(A134="",F134=""),"",MAX(ROUND(F134-M134,3),0))</f>
        <v/>
      </c>
      <c r="O134" s="13" t="str">
        <f>IF(OR(A134="",F134=""),"",MAX(ROUND(M134-F134,3),0))</f>
        <v/>
      </c>
      <c r="P134" s="8" t="n"/>
      <c r="Q134" s="14" t="str">
        <f>IF(A134="","",IF(COUNTIF($A$7:$A$206,SUBSTITUTE(SUBSTITUTE(SUBSTITUTE(A134,"~","~~"),"*","~*"),"?","~?"))&lt;&gt;1,"Повтор номера",IF(OR(C134="",D134="",E134="",F134="",G134="",I134=""),"Заполните заказ",IF(OR(L134&gt;0,O134&gt;0),"Проверьте превышение",IF(AND(K134=0,N134=0),"Закрыт",IF(AND(N134&gt;0,P134&lt;&gt;"",P134&lt;TODAY()),"Срок отгрузки прошёл",IF(N134=0,"Ждём оплату",IF(K134=0,"К отгрузке","В работе"))))))))</f>
        <v/>
      </c>
    </row>
    <row r="135" ht="30" customHeight="1">
      <c r="A135" s="7" t="n"/>
      <c r="B135" s="8" t="n"/>
      <c r="C135" s="9" t="n"/>
      <c r="D135" s="9" t="n"/>
      <c r="E135" s="9" t="n"/>
      <c r="F135" s="10" t="n"/>
      <c r="G135" s="11" t="n"/>
      <c r="H135" s="11" t="n"/>
      <c r="I135" s="12" t="str">
        <f>IFERROR(IF(OR(A135="",F135="",G135=""),"",ROUND(F135*G135+H135,2)),"")</f>
        <v/>
      </c>
      <c r="J135" s="12" t="str">
        <f>IF(A135="","",ROUND(SUMIFS('Оплаты'!$C$7:$C$506,'Оплаты'!$B$7:$B$506,SUBSTITUTE(SUBSTITUTE(SUBSTITUTE(A135,"~","~~"),"*","~*"),"?","~?"),'Оплаты'!$E$7:$E$506,"OK"),2))</f>
        <v/>
      </c>
      <c r="K135" s="12" t="str">
        <f>IF(I135="","",MAX(ROUND(I135-J135,2),0))</f>
        <v/>
      </c>
      <c r="L135" s="12" t="str">
        <f>IF(I135="","",MAX(ROUND(J135-I135,2),0))</f>
        <v/>
      </c>
      <c r="M135" s="13" t="str">
        <f>IF(A135="","",ROUND(SUMIFS('Отгрузки'!$C$7:$C$506,'Отгрузки'!$B$7:$B$506,SUBSTITUTE(SUBSTITUTE(SUBSTITUTE(A135,"~","~~"),"*","~*"),"?","~?"),'Отгрузки'!$F$7:$F$506,"OK"),3))</f>
        <v/>
      </c>
      <c r="N135" s="13" t="str">
        <f>IF(OR(A135="",F135=""),"",MAX(ROUND(F135-M135,3),0))</f>
        <v/>
      </c>
      <c r="O135" s="13" t="str">
        <f>IF(OR(A135="",F135=""),"",MAX(ROUND(M135-F135,3),0))</f>
        <v/>
      </c>
      <c r="P135" s="8" t="n"/>
      <c r="Q135" s="14" t="str">
        <f>IF(A135="","",IF(COUNTIF($A$7:$A$206,SUBSTITUTE(SUBSTITUTE(SUBSTITUTE(A135,"~","~~"),"*","~*"),"?","~?"))&lt;&gt;1,"Повтор номера",IF(OR(C135="",D135="",E135="",F135="",G135="",I135=""),"Заполните заказ",IF(OR(L135&gt;0,O135&gt;0),"Проверьте превышение",IF(AND(K135=0,N135=0),"Закрыт",IF(AND(N135&gt;0,P135&lt;&gt;"",P135&lt;TODAY()),"Срок отгрузки прошёл",IF(N135=0,"Ждём оплату",IF(K135=0,"К отгрузке","В работе"))))))))</f>
        <v/>
      </c>
    </row>
    <row r="136" ht="30" customHeight="1">
      <c r="A136" s="7" t="n"/>
      <c r="B136" s="8" t="n"/>
      <c r="C136" s="9" t="n"/>
      <c r="D136" s="9" t="n"/>
      <c r="E136" s="9" t="n"/>
      <c r="F136" s="10" t="n"/>
      <c r="G136" s="11" t="n"/>
      <c r="H136" s="11" t="n"/>
      <c r="I136" s="12" t="str">
        <f>IFERROR(IF(OR(A136="",F136="",G136=""),"",ROUND(F136*G136+H136,2)),"")</f>
        <v/>
      </c>
      <c r="J136" s="12" t="str">
        <f>IF(A136="","",ROUND(SUMIFS('Оплаты'!$C$7:$C$506,'Оплаты'!$B$7:$B$506,SUBSTITUTE(SUBSTITUTE(SUBSTITUTE(A136,"~","~~"),"*","~*"),"?","~?"),'Оплаты'!$E$7:$E$506,"OK"),2))</f>
        <v/>
      </c>
      <c r="K136" s="12" t="str">
        <f>IF(I136="","",MAX(ROUND(I136-J136,2),0))</f>
        <v/>
      </c>
      <c r="L136" s="12" t="str">
        <f>IF(I136="","",MAX(ROUND(J136-I136,2),0))</f>
        <v/>
      </c>
      <c r="M136" s="13" t="str">
        <f>IF(A136="","",ROUND(SUMIFS('Отгрузки'!$C$7:$C$506,'Отгрузки'!$B$7:$B$506,SUBSTITUTE(SUBSTITUTE(SUBSTITUTE(A136,"~","~~"),"*","~*"),"?","~?"),'Отгрузки'!$F$7:$F$506,"OK"),3))</f>
        <v/>
      </c>
      <c r="N136" s="13" t="str">
        <f>IF(OR(A136="",F136=""),"",MAX(ROUND(F136-M136,3),0))</f>
        <v/>
      </c>
      <c r="O136" s="13" t="str">
        <f>IF(OR(A136="",F136=""),"",MAX(ROUND(M136-F136,3),0))</f>
        <v/>
      </c>
      <c r="P136" s="8" t="n"/>
      <c r="Q136" s="14" t="str">
        <f>IF(A136="","",IF(COUNTIF($A$7:$A$206,SUBSTITUTE(SUBSTITUTE(SUBSTITUTE(A136,"~","~~"),"*","~*"),"?","~?"))&lt;&gt;1,"Повтор номера",IF(OR(C136="",D136="",E136="",F136="",G136="",I136=""),"Заполните заказ",IF(OR(L136&gt;0,O136&gt;0),"Проверьте превышение",IF(AND(K136=0,N136=0),"Закрыт",IF(AND(N136&gt;0,P136&lt;&gt;"",P136&lt;TODAY()),"Срок отгрузки прошёл",IF(N136=0,"Ждём оплату",IF(K136=0,"К отгрузке","В работе"))))))))</f>
        <v/>
      </c>
    </row>
    <row r="137" ht="30" customHeight="1">
      <c r="A137" s="7" t="n"/>
      <c r="B137" s="8" t="n"/>
      <c r="C137" s="9" t="n"/>
      <c r="D137" s="9" t="n"/>
      <c r="E137" s="9" t="n"/>
      <c r="F137" s="10" t="n"/>
      <c r="G137" s="11" t="n"/>
      <c r="H137" s="11" t="n"/>
      <c r="I137" s="12" t="str">
        <f>IFERROR(IF(OR(A137="",F137="",G137=""),"",ROUND(F137*G137+H137,2)),"")</f>
        <v/>
      </c>
      <c r="J137" s="12" t="str">
        <f>IF(A137="","",ROUND(SUMIFS('Оплаты'!$C$7:$C$506,'Оплаты'!$B$7:$B$506,SUBSTITUTE(SUBSTITUTE(SUBSTITUTE(A137,"~","~~"),"*","~*"),"?","~?"),'Оплаты'!$E$7:$E$506,"OK"),2))</f>
        <v/>
      </c>
      <c r="K137" s="12" t="str">
        <f>IF(I137="","",MAX(ROUND(I137-J137,2),0))</f>
        <v/>
      </c>
      <c r="L137" s="12" t="str">
        <f>IF(I137="","",MAX(ROUND(J137-I137,2),0))</f>
        <v/>
      </c>
      <c r="M137" s="13" t="str">
        <f>IF(A137="","",ROUND(SUMIFS('Отгрузки'!$C$7:$C$506,'Отгрузки'!$B$7:$B$506,SUBSTITUTE(SUBSTITUTE(SUBSTITUTE(A137,"~","~~"),"*","~*"),"?","~?"),'Отгрузки'!$F$7:$F$506,"OK"),3))</f>
        <v/>
      </c>
      <c r="N137" s="13" t="str">
        <f>IF(OR(A137="",F137=""),"",MAX(ROUND(F137-M137,3),0))</f>
        <v/>
      </c>
      <c r="O137" s="13" t="str">
        <f>IF(OR(A137="",F137=""),"",MAX(ROUND(M137-F137,3),0))</f>
        <v/>
      </c>
      <c r="P137" s="8" t="n"/>
      <c r="Q137" s="14" t="str">
        <f>IF(A137="","",IF(COUNTIF($A$7:$A$206,SUBSTITUTE(SUBSTITUTE(SUBSTITUTE(A137,"~","~~"),"*","~*"),"?","~?"))&lt;&gt;1,"Повтор номера",IF(OR(C137="",D137="",E137="",F137="",G137="",I137=""),"Заполните заказ",IF(OR(L137&gt;0,O137&gt;0),"Проверьте превышение",IF(AND(K137=0,N137=0),"Закрыт",IF(AND(N137&gt;0,P137&lt;&gt;"",P137&lt;TODAY()),"Срок отгрузки прошёл",IF(N137=0,"Ждём оплату",IF(K137=0,"К отгрузке","В работе"))))))))</f>
        <v/>
      </c>
    </row>
    <row r="138" ht="30" customHeight="1">
      <c r="A138" s="7" t="n"/>
      <c r="B138" s="8" t="n"/>
      <c r="C138" s="9" t="n"/>
      <c r="D138" s="9" t="n"/>
      <c r="E138" s="9" t="n"/>
      <c r="F138" s="10" t="n"/>
      <c r="G138" s="11" t="n"/>
      <c r="H138" s="11" t="n"/>
      <c r="I138" s="12" t="str">
        <f>IFERROR(IF(OR(A138="",F138="",G138=""),"",ROUND(F138*G138+H138,2)),"")</f>
        <v/>
      </c>
      <c r="J138" s="12" t="str">
        <f>IF(A138="","",ROUND(SUMIFS('Оплаты'!$C$7:$C$506,'Оплаты'!$B$7:$B$506,SUBSTITUTE(SUBSTITUTE(SUBSTITUTE(A138,"~","~~"),"*","~*"),"?","~?"),'Оплаты'!$E$7:$E$506,"OK"),2))</f>
        <v/>
      </c>
      <c r="K138" s="12" t="str">
        <f>IF(I138="","",MAX(ROUND(I138-J138,2),0))</f>
        <v/>
      </c>
      <c r="L138" s="12" t="str">
        <f>IF(I138="","",MAX(ROUND(J138-I138,2),0))</f>
        <v/>
      </c>
      <c r="M138" s="13" t="str">
        <f>IF(A138="","",ROUND(SUMIFS('Отгрузки'!$C$7:$C$506,'Отгрузки'!$B$7:$B$506,SUBSTITUTE(SUBSTITUTE(SUBSTITUTE(A138,"~","~~"),"*","~*"),"?","~?"),'Отгрузки'!$F$7:$F$506,"OK"),3))</f>
        <v/>
      </c>
      <c r="N138" s="13" t="str">
        <f>IF(OR(A138="",F138=""),"",MAX(ROUND(F138-M138,3),0))</f>
        <v/>
      </c>
      <c r="O138" s="13" t="str">
        <f>IF(OR(A138="",F138=""),"",MAX(ROUND(M138-F138,3),0))</f>
        <v/>
      </c>
      <c r="P138" s="8" t="n"/>
      <c r="Q138" s="14" t="str">
        <f>IF(A138="","",IF(COUNTIF($A$7:$A$206,SUBSTITUTE(SUBSTITUTE(SUBSTITUTE(A138,"~","~~"),"*","~*"),"?","~?"))&lt;&gt;1,"Повтор номера",IF(OR(C138="",D138="",E138="",F138="",G138="",I138=""),"Заполните заказ",IF(OR(L138&gt;0,O138&gt;0),"Проверьте превышение",IF(AND(K138=0,N138=0),"Закрыт",IF(AND(N138&gt;0,P138&lt;&gt;"",P138&lt;TODAY()),"Срок отгрузки прошёл",IF(N138=0,"Ждём оплату",IF(K138=0,"К отгрузке","В работе"))))))))</f>
        <v/>
      </c>
    </row>
    <row r="139" ht="30" customHeight="1">
      <c r="A139" s="7" t="n"/>
      <c r="B139" s="8" t="n"/>
      <c r="C139" s="9" t="n"/>
      <c r="D139" s="9" t="n"/>
      <c r="E139" s="9" t="n"/>
      <c r="F139" s="10" t="n"/>
      <c r="G139" s="11" t="n"/>
      <c r="H139" s="11" t="n"/>
      <c r="I139" s="12" t="str">
        <f>IFERROR(IF(OR(A139="",F139="",G139=""),"",ROUND(F139*G139+H139,2)),"")</f>
        <v/>
      </c>
      <c r="J139" s="12" t="str">
        <f>IF(A139="","",ROUND(SUMIFS('Оплаты'!$C$7:$C$506,'Оплаты'!$B$7:$B$506,SUBSTITUTE(SUBSTITUTE(SUBSTITUTE(A139,"~","~~"),"*","~*"),"?","~?"),'Оплаты'!$E$7:$E$506,"OK"),2))</f>
        <v/>
      </c>
      <c r="K139" s="12" t="str">
        <f>IF(I139="","",MAX(ROUND(I139-J139,2),0))</f>
        <v/>
      </c>
      <c r="L139" s="12" t="str">
        <f>IF(I139="","",MAX(ROUND(J139-I139,2),0))</f>
        <v/>
      </c>
      <c r="M139" s="13" t="str">
        <f>IF(A139="","",ROUND(SUMIFS('Отгрузки'!$C$7:$C$506,'Отгрузки'!$B$7:$B$506,SUBSTITUTE(SUBSTITUTE(SUBSTITUTE(A139,"~","~~"),"*","~*"),"?","~?"),'Отгрузки'!$F$7:$F$506,"OK"),3))</f>
        <v/>
      </c>
      <c r="N139" s="13" t="str">
        <f>IF(OR(A139="",F139=""),"",MAX(ROUND(F139-M139,3),0))</f>
        <v/>
      </c>
      <c r="O139" s="13" t="str">
        <f>IF(OR(A139="",F139=""),"",MAX(ROUND(M139-F139,3),0))</f>
        <v/>
      </c>
      <c r="P139" s="8" t="n"/>
      <c r="Q139" s="14" t="str">
        <f>IF(A139="","",IF(COUNTIF($A$7:$A$206,SUBSTITUTE(SUBSTITUTE(SUBSTITUTE(A139,"~","~~"),"*","~*"),"?","~?"))&lt;&gt;1,"Повтор номера",IF(OR(C139="",D139="",E139="",F139="",G139="",I139=""),"Заполните заказ",IF(OR(L139&gt;0,O139&gt;0),"Проверьте превышение",IF(AND(K139=0,N139=0),"Закрыт",IF(AND(N139&gt;0,P139&lt;&gt;"",P139&lt;TODAY()),"Срок отгрузки прошёл",IF(N139=0,"Ждём оплату",IF(K139=0,"К отгрузке","В работе"))))))))</f>
        <v/>
      </c>
    </row>
    <row r="140" ht="30" customHeight="1">
      <c r="A140" s="7" t="n"/>
      <c r="B140" s="8" t="n"/>
      <c r="C140" s="9" t="n"/>
      <c r="D140" s="9" t="n"/>
      <c r="E140" s="9" t="n"/>
      <c r="F140" s="10" t="n"/>
      <c r="G140" s="11" t="n"/>
      <c r="H140" s="11" t="n"/>
      <c r="I140" s="12" t="str">
        <f>IFERROR(IF(OR(A140="",F140="",G140=""),"",ROUND(F140*G140+H140,2)),"")</f>
        <v/>
      </c>
      <c r="J140" s="12" t="str">
        <f>IF(A140="","",ROUND(SUMIFS('Оплаты'!$C$7:$C$506,'Оплаты'!$B$7:$B$506,SUBSTITUTE(SUBSTITUTE(SUBSTITUTE(A140,"~","~~"),"*","~*"),"?","~?"),'Оплаты'!$E$7:$E$506,"OK"),2))</f>
        <v/>
      </c>
      <c r="K140" s="12" t="str">
        <f>IF(I140="","",MAX(ROUND(I140-J140,2),0))</f>
        <v/>
      </c>
      <c r="L140" s="12" t="str">
        <f>IF(I140="","",MAX(ROUND(J140-I140,2),0))</f>
        <v/>
      </c>
      <c r="M140" s="13" t="str">
        <f>IF(A140="","",ROUND(SUMIFS('Отгрузки'!$C$7:$C$506,'Отгрузки'!$B$7:$B$506,SUBSTITUTE(SUBSTITUTE(SUBSTITUTE(A140,"~","~~"),"*","~*"),"?","~?"),'Отгрузки'!$F$7:$F$506,"OK"),3))</f>
        <v/>
      </c>
      <c r="N140" s="13" t="str">
        <f>IF(OR(A140="",F140=""),"",MAX(ROUND(F140-M140,3),0))</f>
        <v/>
      </c>
      <c r="O140" s="13" t="str">
        <f>IF(OR(A140="",F140=""),"",MAX(ROUND(M140-F140,3),0))</f>
        <v/>
      </c>
      <c r="P140" s="8" t="n"/>
      <c r="Q140" s="14" t="str">
        <f>IF(A140="","",IF(COUNTIF($A$7:$A$206,SUBSTITUTE(SUBSTITUTE(SUBSTITUTE(A140,"~","~~"),"*","~*"),"?","~?"))&lt;&gt;1,"Повтор номера",IF(OR(C140="",D140="",E140="",F140="",G140="",I140=""),"Заполните заказ",IF(OR(L140&gt;0,O140&gt;0),"Проверьте превышение",IF(AND(K140=0,N140=0),"Закрыт",IF(AND(N140&gt;0,P140&lt;&gt;"",P140&lt;TODAY()),"Срок отгрузки прошёл",IF(N140=0,"Ждём оплату",IF(K140=0,"К отгрузке","В работе"))))))))</f>
        <v/>
      </c>
    </row>
    <row r="141" ht="30" customHeight="1">
      <c r="A141" s="7" t="n"/>
      <c r="B141" s="8" t="n"/>
      <c r="C141" s="9" t="n"/>
      <c r="D141" s="9" t="n"/>
      <c r="E141" s="9" t="n"/>
      <c r="F141" s="10" t="n"/>
      <c r="G141" s="11" t="n"/>
      <c r="H141" s="11" t="n"/>
      <c r="I141" s="12" t="str">
        <f>IFERROR(IF(OR(A141="",F141="",G141=""),"",ROUND(F141*G141+H141,2)),"")</f>
        <v/>
      </c>
      <c r="J141" s="12" t="str">
        <f>IF(A141="","",ROUND(SUMIFS('Оплаты'!$C$7:$C$506,'Оплаты'!$B$7:$B$506,SUBSTITUTE(SUBSTITUTE(SUBSTITUTE(A141,"~","~~"),"*","~*"),"?","~?"),'Оплаты'!$E$7:$E$506,"OK"),2))</f>
        <v/>
      </c>
      <c r="K141" s="12" t="str">
        <f>IF(I141="","",MAX(ROUND(I141-J141,2),0))</f>
        <v/>
      </c>
      <c r="L141" s="12" t="str">
        <f>IF(I141="","",MAX(ROUND(J141-I141,2),0))</f>
        <v/>
      </c>
      <c r="M141" s="13" t="str">
        <f>IF(A141="","",ROUND(SUMIFS('Отгрузки'!$C$7:$C$506,'Отгрузки'!$B$7:$B$506,SUBSTITUTE(SUBSTITUTE(SUBSTITUTE(A141,"~","~~"),"*","~*"),"?","~?"),'Отгрузки'!$F$7:$F$506,"OK"),3))</f>
        <v/>
      </c>
      <c r="N141" s="13" t="str">
        <f>IF(OR(A141="",F141=""),"",MAX(ROUND(F141-M141,3),0))</f>
        <v/>
      </c>
      <c r="O141" s="13" t="str">
        <f>IF(OR(A141="",F141=""),"",MAX(ROUND(M141-F141,3),0))</f>
        <v/>
      </c>
      <c r="P141" s="8" t="n"/>
      <c r="Q141" s="14" t="str">
        <f>IF(A141="","",IF(COUNTIF($A$7:$A$206,SUBSTITUTE(SUBSTITUTE(SUBSTITUTE(A141,"~","~~"),"*","~*"),"?","~?"))&lt;&gt;1,"Повтор номера",IF(OR(C141="",D141="",E141="",F141="",G141="",I141=""),"Заполните заказ",IF(OR(L141&gt;0,O141&gt;0),"Проверьте превышение",IF(AND(K141=0,N141=0),"Закрыт",IF(AND(N141&gt;0,P141&lt;&gt;"",P141&lt;TODAY()),"Срок отгрузки прошёл",IF(N141=0,"Ждём оплату",IF(K141=0,"К отгрузке","В работе"))))))))</f>
        <v/>
      </c>
    </row>
    <row r="142" ht="30" customHeight="1">
      <c r="A142" s="7" t="n"/>
      <c r="B142" s="8" t="n"/>
      <c r="C142" s="9" t="n"/>
      <c r="D142" s="9" t="n"/>
      <c r="E142" s="9" t="n"/>
      <c r="F142" s="10" t="n"/>
      <c r="G142" s="11" t="n"/>
      <c r="H142" s="11" t="n"/>
      <c r="I142" s="12" t="str">
        <f>IFERROR(IF(OR(A142="",F142="",G142=""),"",ROUND(F142*G142+H142,2)),"")</f>
        <v/>
      </c>
      <c r="J142" s="12" t="str">
        <f>IF(A142="","",ROUND(SUMIFS('Оплаты'!$C$7:$C$506,'Оплаты'!$B$7:$B$506,SUBSTITUTE(SUBSTITUTE(SUBSTITUTE(A142,"~","~~"),"*","~*"),"?","~?"),'Оплаты'!$E$7:$E$506,"OK"),2))</f>
        <v/>
      </c>
      <c r="K142" s="12" t="str">
        <f>IF(I142="","",MAX(ROUND(I142-J142,2),0))</f>
        <v/>
      </c>
      <c r="L142" s="12" t="str">
        <f>IF(I142="","",MAX(ROUND(J142-I142,2),0))</f>
        <v/>
      </c>
      <c r="M142" s="13" t="str">
        <f>IF(A142="","",ROUND(SUMIFS('Отгрузки'!$C$7:$C$506,'Отгрузки'!$B$7:$B$506,SUBSTITUTE(SUBSTITUTE(SUBSTITUTE(A142,"~","~~"),"*","~*"),"?","~?"),'Отгрузки'!$F$7:$F$506,"OK"),3))</f>
        <v/>
      </c>
      <c r="N142" s="13" t="str">
        <f>IF(OR(A142="",F142=""),"",MAX(ROUND(F142-M142,3),0))</f>
        <v/>
      </c>
      <c r="O142" s="13" t="str">
        <f>IF(OR(A142="",F142=""),"",MAX(ROUND(M142-F142,3),0))</f>
        <v/>
      </c>
      <c r="P142" s="8" t="n"/>
      <c r="Q142" s="14" t="str">
        <f>IF(A142="","",IF(COUNTIF($A$7:$A$206,SUBSTITUTE(SUBSTITUTE(SUBSTITUTE(A142,"~","~~"),"*","~*"),"?","~?"))&lt;&gt;1,"Повтор номера",IF(OR(C142="",D142="",E142="",F142="",G142="",I142=""),"Заполните заказ",IF(OR(L142&gt;0,O142&gt;0),"Проверьте превышение",IF(AND(K142=0,N142=0),"Закрыт",IF(AND(N142&gt;0,P142&lt;&gt;"",P142&lt;TODAY()),"Срок отгрузки прошёл",IF(N142=0,"Ждём оплату",IF(K142=0,"К отгрузке","В работе"))))))))</f>
        <v/>
      </c>
    </row>
    <row r="143" ht="30" customHeight="1">
      <c r="A143" s="7" t="n"/>
      <c r="B143" s="8" t="n"/>
      <c r="C143" s="9" t="n"/>
      <c r="D143" s="9" t="n"/>
      <c r="E143" s="9" t="n"/>
      <c r="F143" s="10" t="n"/>
      <c r="G143" s="11" t="n"/>
      <c r="H143" s="11" t="n"/>
      <c r="I143" s="12" t="str">
        <f>IFERROR(IF(OR(A143="",F143="",G143=""),"",ROUND(F143*G143+H143,2)),"")</f>
        <v/>
      </c>
      <c r="J143" s="12" t="str">
        <f>IF(A143="","",ROUND(SUMIFS('Оплаты'!$C$7:$C$506,'Оплаты'!$B$7:$B$506,SUBSTITUTE(SUBSTITUTE(SUBSTITUTE(A143,"~","~~"),"*","~*"),"?","~?"),'Оплаты'!$E$7:$E$506,"OK"),2))</f>
        <v/>
      </c>
      <c r="K143" s="12" t="str">
        <f>IF(I143="","",MAX(ROUND(I143-J143,2),0))</f>
        <v/>
      </c>
      <c r="L143" s="12" t="str">
        <f>IF(I143="","",MAX(ROUND(J143-I143,2),0))</f>
        <v/>
      </c>
      <c r="M143" s="13" t="str">
        <f>IF(A143="","",ROUND(SUMIFS('Отгрузки'!$C$7:$C$506,'Отгрузки'!$B$7:$B$506,SUBSTITUTE(SUBSTITUTE(SUBSTITUTE(A143,"~","~~"),"*","~*"),"?","~?"),'Отгрузки'!$F$7:$F$506,"OK"),3))</f>
        <v/>
      </c>
      <c r="N143" s="13" t="str">
        <f>IF(OR(A143="",F143=""),"",MAX(ROUND(F143-M143,3),0))</f>
        <v/>
      </c>
      <c r="O143" s="13" t="str">
        <f>IF(OR(A143="",F143=""),"",MAX(ROUND(M143-F143,3),0))</f>
        <v/>
      </c>
      <c r="P143" s="8" t="n"/>
      <c r="Q143" s="14" t="str">
        <f>IF(A143="","",IF(COUNTIF($A$7:$A$206,SUBSTITUTE(SUBSTITUTE(SUBSTITUTE(A143,"~","~~"),"*","~*"),"?","~?"))&lt;&gt;1,"Повтор номера",IF(OR(C143="",D143="",E143="",F143="",G143="",I143=""),"Заполните заказ",IF(OR(L143&gt;0,O143&gt;0),"Проверьте превышение",IF(AND(K143=0,N143=0),"Закрыт",IF(AND(N143&gt;0,P143&lt;&gt;"",P143&lt;TODAY()),"Срок отгрузки прошёл",IF(N143=0,"Ждём оплату",IF(K143=0,"К отгрузке","В работе"))))))))</f>
        <v/>
      </c>
    </row>
    <row r="144" ht="30" customHeight="1">
      <c r="A144" s="7" t="n"/>
      <c r="B144" s="8" t="n"/>
      <c r="C144" s="9" t="n"/>
      <c r="D144" s="9" t="n"/>
      <c r="E144" s="9" t="n"/>
      <c r="F144" s="10" t="n"/>
      <c r="G144" s="11" t="n"/>
      <c r="H144" s="11" t="n"/>
      <c r="I144" s="12" t="str">
        <f>IFERROR(IF(OR(A144="",F144="",G144=""),"",ROUND(F144*G144+H144,2)),"")</f>
        <v/>
      </c>
      <c r="J144" s="12" t="str">
        <f>IF(A144="","",ROUND(SUMIFS('Оплаты'!$C$7:$C$506,'Оплаты'!$B$7:$B$506,SUBSTITUTE(SUBSTITUTE(SUBSTITUTE(A144,"~","~~"),"*","~*"),"?","~?"),'Оплаты'!$E$7:$E$506,"OK"),2))</f>
        <v/>
      </c>
      <c r="K144" s="12" t="str">
        <f>IF(I144="","",MAX(ROUND(I144-J144,2),0))</f>
        <v/>
      </c>
      <c r="L144" s="12" t="str">
        <f>IF(I144="","",MAX(ROUND(J144-I144,2),0))</f>
        <v/>
      </c>
      <c r="M144" s="13" t="str">
        <f>IF(A144="","",ROUND(SUMIFS('Отгрузки'!$C$7:$C$506,'Отгрузки'!$B$7:$B$506,SUBSTITUTE(SUBSTITUTE(SUBSTITUTE(A144,"~","~~"),"*","~*"),"?","~?"),'Отгрузки'!$F$7:$F$506,"OK"),3))</f>
        <v/>
      </c>
      <c r="N144" s="13" t="str">
        <f>IF(OR(A144="",F144=""),"",MAX(ROUND(F144-M144,3),0))</f>
        <v/>
      </c>
      <c r="O144" s="13" t="str">
        <f>IF(OR(A144="",F144=""),"",MAX(ROUND(M144-F144,3),0))</f>
        <v/>
      </c>
      <c r="P144" s="8" t="n"/>
      <c r="Q144" s="14" t="str">
        <f>IF(A144="","",IF(COUNTIF($A$7:$A$206,SUBSTITUTE(SUBSTITUTE(SUBSTITUTE(A144,"~","~~"),"*","~*"),"?","~?"))&lt;&gt;1,"Повтор номера",IF(OR(C144="",D144="",E144="",F144="",G144="",I144=""),"Заполните заказ",IF(OR(L144&gt;0,O144&gt;0),"Проверьте превышение",IF(AND(K144=0,N144=0),"Закрыт",IF(AND(N144&gt;0,P144&lt;&gt;"",P144&lt;TODAY()),"Срок отгрузки прошёл",IF(N144=0,"Ждём оплату",IF(K144=0,"К отгрузке","В работе"))))))))</f>
        <v/>
      </c>
    </row>
    <row r="145" ht="30" customHeight="1">
      <c r="A145" s="7" t="n"/>
      <c r="B145" s="8" t="n"/>
      <c r="C145" s="9" t="n"/>
      <c r="D145" s="9" t="n"/>
      <c r="E145" s="9" t="n"/>
      <c r="F145" s="10" t="n"/>
      <c r="G145" s="11" t="n"/>
      <c r="H145" s="11" t="n"/>
      <c r="I145" s="12" t="str">
        <f>IFERROR(IF(OR(A145="",F145="",G145=""),"",ROUND(F145*G145+H145,2)),"")</f>
        <v/>
      </c>
      <c r="J145" s="12" t="str">
        <f>IF(A145="","",ROUND(SUMIFS('Оплаты'!$C$7:$C$506,'Оплаты'!$B$7:$B$506,SUBSTITUTE(SUBSTITUTE(SUBSTITUTE(A145,"~","~~"),"*","~*"),"?","~?"),'Оплаты'!$E$7:$E$506,"OK"),2))</f>
        <v/>
      </c>
      <c r="K145" s="12" t="str">
        <f>IF(I145="","",MAX(ROUND(I145-J145,2),0))</f>
        <v/>
      </c>
      <c r="L145" s="12" t="str">
        <f>IF(I145="","",MAX(ROUND(J145-I145,2),0))</f>
        <v/>
      </c>
      <c r="M145" s="13" t="str">
        <f>IF(A145="","",ROUND(SUMIFS('Отгрузки'!$C$7:$C$506,'Отгрузки'!$B$7:$B$506,SUBSTITUTE(SUBSTITUTE(SUBSTITUTE(A145,"~","~~"),"*","~*"),"?","~?"),'Отгрузки'!$F$7:$F$506,"OK"),3))</f>
        <v/>
      </c>
      <c r="N145" s="13" t="str">
        <f>IF(OR(A145="",F145=""),"",MAX(ROUND(F145-M145,3),0))</f>
        <v/>
      </c>
      <c r="O145" s="13" t="str">
        <f>IF(OR(A145="",F145=""),"",MAX(ROUND(M145-F145,3),0))</f>
        <v/>
      </c>
      <c r="P145" s="8" t="n"/>
      <c r="Q145" s="14" t="str">
        <f>IF(A145="","",IF(COUNTIF($A$7:$A$206,SUBSTITUTE(SUBSTITUTE(SUBSTITUTE(A145,"~","~~"),"*","~*"),"?","~?"))&lt;&gt;1,"Повтор номера",IF(OR(C145="",D145="",E145="",F145="",G145="",I145=""),"Заполните заказ",IF(OR(L145&gt;0,O145&gt;0),"Проверьте превышение",IF(AND(K145=0,N145=0),"Закрыт",IF(AND(N145&gt;0,P145&lt;&gt;"",P145&lt;TODAY()),"Срок отгрузки прошёл",IF(N145=0,"Ждём оплату",IF(K145=0,"К отгрузке","В работе"))))))))</f>
        <v/>
      </c>
    </row>
    <row r="146" ht="30" customHeight="1">
      <c r="A146" s="7" t="n"/>
      <c r="B146" s="8" t="n"/>
      <c r="C146" s="9" t="n"/>
      <c r="D146" s="9" t="n"/>
      <c r="E146" s="9" t="n"/>
      <c r="F146" s="10" t="n"/>
      <c r="G146" s="11" t="n"/>
      <c r="H146" s="11" t="n"/>
      <c r="I146" s="12" t="str">
        <f>IFERROR(IF(OR(A146="",F146="",G146=""),"",ROUND(F146*G146+H146,2)),"")</f>
        <v/>
      </c>
      <c r="J146" s="12" t="str">
        <f>IF(A146="","",ROUND(SUMIFS('Оплаты'!$C$7:$C$506,'Оплаты'!$B$7:$B$506,SUBSTITUTE(SUBSTITUTE(SUBSTITUTE(A146,"~","~~"),"*","~*"),"?","~?"),'Оплаты'!$E$7:$E$506,"OK"),2))</f>
        <v/>
      </c>
      <c r="K146" s="12" t="str">
        <f>IF(I146="","",MAX(ROUND(I146-J146,2),0))</f>
        <v/>
      </c>
      <c r="L146" s="12" t="str">
        <f>IF(I146="","",MAX(ROUND(J146-I146,2),0))</f>
        <v/>
      </c>
      <c r="M146" s="13" t="str">
        <f>IF(A146="","",ROUND(SUMIFS('Отгрузки'!$C$7:$C$506,'Отгрузки'!$B$7:$B$506,SUBSTITUTE(SUBSTITUTE(SUBSTITUTE(A146,"~","~~"),"*","~*"),"?","~?"),'Отгрузки'!$F$7:$F$506,"OK"),3))</f>
        <v/>
      </c>
      <c r="N146" s="13" t="str">
        <f>IF(OR(A146="",F146=""),"",MAX(ROUND(F146-M146,3),0))</f>
        <v/>
      </c>
      <c r="O146" s="13" t="str">
        <f>IF(OR(A146="",F146=""),"",MAX(ROUND(M146-F146,3),0))</f>
        <v/>
      </c>
      <c r="P146" s="8" t="n"/>
      <c r="Q146" s="14" t="str">
        <f>IF(A146="","",IF(COUNTIF($A$7:$A$206,SUBSTITUTE(SUBSTITUTE(SUBSTITUTE(A146,"~","~~"),"*","~*"),"?","~?"))&lt;&gt;1,"Повтор номера",IF(OR(C146="",D146="",E146="",F146="",G146="",I146=""),"Заполните заказ",IF(OR(L146&gt;0,O146&gt;0),"Проверьте превышение",IF(AND(K146=0,N146=0),"Закрыт",IF(AND(N146&gt;0,P146&lt;&gt;"",P146&lt;TODAY()),"Срок отгрузки прошёл",IF(N146=0,"Ждём оплату",IF(K146=0,"К отгрузке","В работе"))))))))</f>
        <v/>
      </c>
    </row>
    <row r="147" ht="30" customHeight="1">
      <c r="A147" s="7" t="n"/>
      <c r="B147" s="8" t="n"/>
      <c r="C147" s="9" t="n"/>
      <c r="D147" s="9" t="n"/>
      <c r="E147" s="9" t="n"/>
      <c r="F147" s="10" t="n"/>
      <c r="G147" s="11" t="n"/>
      <c r="H147" s="11" t="n"/>
      <c r="I147" s="12" t="str">
        <f>IFERROR(IF(OR(A147="",F147="",G147=""),"",ROUND(F147*G147+H147,2)),"")</f>
        <v/>
      </c>
      <c r="J147" s="12" t="str">
        <f>IF(A147="","",ROUND(SUMIFS('Оплаты'!$C$7:$C$506,'Оплаты'!$B$7:$B$506,SUBSTITUTE(SUBSTITUTE(SUBSTITUTE(A147,"~","~~"),"*","~*"),"?","~?"),'Оплаты'!$E$7:$E$506,"OK"),2))</f>
        <v/>
      </c>
      <c r="K147" s="12" t="str">
        <f>IF(I147="","",MAX(ROUND(I147-J147,2),0))</f>
        <v/>
      </c>
      <c r="L147" s="12" t="str">
        <f>IF(I147="","",MAX(ROUND(J147-I147,2),0))</f>
        <v/>
      </c>
      <c r="M147" s="13" t="str">
        <f>IF(A147="","",ROUND(SUMIFS('Отгрузки'!$C$7:$C$506,'Отгрузки'!$B$7:$B$506,SUBSTITUTE(SUBSTITUTE(SUBSTITUTE(A147,"~","~~"),"*","~*"),"?","~?"),'Отгрузки'!$F$7:$F$506,"OK"),3))</f>
        <v/>
      </c>
      <c r="N147" s="13" t="str">
        <f>IF(OR(A147="",F147=""),"",MAX(ROUND(F147-M147,3),0))</f>
        <v/>
      </c>
      <c r="O147" s="13" t="str">
        <f>IF(OR(A147="",F147=""),"",MAX(ROUND(M147-F147,3),0))</f>
        <v/>
      </c>
      <c r="P147" s="8" t="n"/>
      <c r="Q147" s="14" t="str">
        <f>IF(A147="","",IF(COUNTIF($A$7:$A$206,SUBSTITUTE(SUBSTITUTE(SUBSTITUTE(A147,"~","~~"),"*","~*"),"?","~?"))&lt;&gt;1,"Повтор номера",IF(OR(C147="",D147="",E147="",F147="",G147="",I147=""),"Заполните заказ",IF(OR(L147&gt;0,O147&gt;0),"Проверьте превышение",IF(AND(K147=0,N147=0),"Закрыт",IF(AND(N147&gt;0,P147&lt;&gt;"",P147&lt;TODAY()),"Срок отгрузки прошёл",IF(N147=0,"Ждём оплату",IF(K147=0,"К отгрузке","В работе"))))))))</f>
        <v/>
      </c>
    </row>
    <row r="148" ht="30" customHeight="1">
      <c r="A148" s="7" t="n"/>
      <c r="B148" s="8" t="n"/>
      <c r="C148" s="9" t="n"/>
      <c r="D148" s="9" t="n"/>
      <c r="E148" s="9" t="n"/>
      <c r="F148" s="10" t="n"/>
      <c r="G148" s="11" t="n"/>
      <c r="H148" s="11" t="n"/>
      <c r="I148" s="12" t="str">
        <f>IFERROR(IF(OR(A148="",F148="",G148=""),"",ROUND(F148*G148+H148,2)),"")</f>
        <v/>
      </c>
      <c r="J148" s="12" t="str">
        <f>IF(A148="","",ROUND(SUMIFS('Оплаты'!$C$7:$C$506,'Оплаты'!$B$7:$B$506,SUBSTITUTE(SUBSTITUTE(SUBSTITUTE(A148,"~","~~"),"*","~*"),"?","~?"),'Оплаты'!$E$7:$E$506,"OK"),2))</f>
        <v/>
      </c>
      <c r="K148" s="12" t="str">
        <f>IF(I148="","",MAX(ROUND(I148-J148,2),0))</f>
        <v/>
      </c>
      <c r="L148" s="12" t="str">
        <f>IF(I148="","",MAX(ROUND(J148-I148,2),0))</f>
        <v/>
      </c>
      <c r="M148" s="13" t="str">
        <f>IF(A148="","",ROUND(SUMIFS('Отгрузки'!$C$7:$C$506,'Отгрузки'!$B$7:$B$506,SUBSTITUTE(SUBSTITUTE(SUBSTITUTE(A148,"~","~~"),"*","~*"),"?","~?"),'Отгрузки'!$F$7:$F$506,"OK"),3))</f>
        <v/>
      </c>
      <c r="N148" s="13" t="str">
        <f>IF(OR(A148="",F148=""),"",MAX(ROUND(F148-M148,3),0))</f>
        <v/>
      </c>
      <c r="O148" s="13" t="str">
        <f>IF(OR(A148="",F148=""),"",MAX(ROUND(M148-F148,3),0))</f>
        <v/>
      </c>
      <c r="P148" s="8" t="n"/>
      <c r="Q148" s="14" t="str">
        <f>IF(A148="","",IF(COUNTIF($A$7:$A$206,SUBSTITUTE(SUBSTITUTE(SUBSTITUTE(A148,"~","~~"),"*","~*"),"?","~?"))&lt;&gt;1,"Повтор номера",IF(OR(C148="",D148="",E148="",F148="",G148="",I148=""),"Заполните заказ",IF(OR(L148&gt;0,O148&gt;0),"Проверьте превышение",IF(AND(K148=0,N148=0),"Закрыт",IF(AND(N148&gt;0,P148&lt;&gt;"",P148&lt;TODAY()),"Срок отгрузки прошёл",IF(N148=0,"Ждём оплату",IF(K148=0,"К отгрузке","В работе"))))))))</f>
        <v/>
      </c>
    </row>
    <row r="149" ht="30" customHeight="1">
      <c r="A149" s="7" t="n"/>
      <c r="B149" s="8" t="n"/>
      <c r="C149" s="9" t="n"/>
      <c r="D149" s="9" t="n"/>
      <c r="E149" s="9" t="n"/>
      <c r="F149" s="10" t="n"/>
      <c r="G149" s="11" t="n"/>
      <c r="H149" s="11" t="n"/>
      <c r="I149" s="12" t="str">
        <f>IFERROR(IF(OR(A149="",F149="",G149=""),"",ROUND(F149*G149+H149,2)),"")</f>
        <v/>
      </c>
      <c r="J149" s="12" t="str">
        <f>IF(A149="","",ROUND(SUMIFS('Оплаты'!$C$7:$C$506,'Оплаты'!$B$7:$B$506,SUBSTITUTE(SUBSTITUTE(SUBSTITUTE(A149,"~","~~"),"*","~*"),"?","~?"),'Оплаты'!$E$7:$E$506,"OK"),2))</f>
        <v/>
      </c>
      <c r="K149" s="12" t="str">
        <f>IF(I149="","",MAX(ROUND(I149-J149,2),0))</f>
        <v/>
      </c>
      <c r="L149" s="12" t="str">
        <f>IF(I149="","",MAX(ROUND(J149-I149,2),0))</f>
        <v/>
      </c>
      <c r="M149" s="13" t="str">
        <f>IF(A149="","",ROUND(SUMIFS('Отгрузки'!$C$7:$C$506,'Отгрузки'!$B$7:$B$506,SUBSTITUTE(SUBSTITUTE(SUBSTITUTE(A149,"~","~~"),"*","~*"),"?","~?"),'Отгрузки'!$F$7:$F$506,"OK"),3))</f>
        <v/>
      </c>
      <c r="N149" s="13" t="str">
        <f>IF(OR(A149="",F149=""),"",MAX(ROUND(F149-M149,3),0))</f>
        <v/>
      </c>
      <c r="O149" s="13" t="str">
        <f>IF(OR(A149="",F149=""),"",MAX(ROUND(M149-F149,3),0))</f>
        <v/>
      </c>
      <c r="P149" s="8" t="n"/>
      <c r="Q149" s="14" t="str">
        <f>IF(A149="","",IF(COUNTIF($A$7:$A$206,SUBSTITUTE(SUBSTITUTE(SUBSTITUTE(A149,"~","~~"),"*","~*"),"?","~?"))&lt;&gt;1,"Повтор номера",IF(OR(C149="",D149="",E149="",F149="",G149="",I149=""),"Заполните заказ",IF(OR(L149&gt;0,O149&gt;0),"Проверьте превышение",IF(AND(K149=0,N149=0),"Закрыт",IF(AND(N149&gt;0,P149&lt;&gt;"",P149&lt;TODAY()),"Срок отгрузки прошёл",IF(N149=0,"Ждём оплату",IF(K149=0,"К отгрузке","В работе"))))))))</f>
        <v/>
      </c>
    </row>
    <row r="150" ht="30" customHeight="1">
      <c r="A150" s="7" t="n"/>
      <c r="B150" s="8" t="n"/>
      <c r="C150" s="9" t="n"/>
      <c r="D150" s="9" t="n"/>
      <c r="E150" s="9" t="n"/>
      <c r="F150" s="10" t="n"/>
      <c r="G150" s="11" t="n"/>
      <c r="H150" s="11" t="n"/>
      <c r="I150" s="12" t="str">
        <f>IFERROR(IF(OR(A150="",F150="",G150=""),"",ROUND(F150*G150+H150,2)),"")</f>
        <v/>
      </c>
      <c r="J150" s="12" t="str">
        <f>IF(A150="","",ROUND(SUMIFS('Оплаты'!$C$7:$C$506,'Оплаты'!$B$7:$B$506,SUBSTITUTE(SUBSTITUTE(SUBSTITUTE(A150,"~","~~"),"*","~*"),"?","~?"),'Оплаты'!$E$7:$E$506,"OK"),2))</f>
        <v/>
      </c>
      <c r="K150" s="12" t="str">
        <f>IF(I150="","",MAX(ROUND(I150-J150,2),0))</f>
        <v/>
      </c>
      <c r="L150" s="12" t="str">
        <f>IF(I150="","",MAX(ROUND(J150-I150,2),0))</f>
        <v/>
      </c>
      <c r="M150" s="13" t="str">
        <f>IF(A150="","",ROUND(SUMIFS('Отгрузки'!$C$7:$C$506,'Отгрузки'!$B$7:$B$506,SUBSTITUTE(SUBSTITUTE(SUBSTITUTE(A150,"~","~~"),"*","~*"),"?","~?"),'Отгрузки'!$F$7:$F$506,"OK"),3))</f>
        <v/>
      </c>
      <c r="N150" s="13" t="str">
        <f>IF(OR(A150="",F150=""),"",MAX(ROUND(F150-M150,3),0))</f>
        <v/>
      </c>
      <c r="O150" s="13" t="str">
        <f>IF(OR(A150="",F150=""),"",MAX(ROUND(M150-F150,3),0))</f>
        <v/>
      </c>
      <c r="P150" s="8" t="n"/>
      <c r="Q150" s="14" t="str">
        <f>IF(A150="","",IF(COUNTIF($A$7:$A$206,SUBSTITUTE(SUBSTITUTE(SUBSTITUTE(A150,"~","~~"),"*","~*"),"?","~?"))&lt;&gt;1,"Повтор номера",IF(OR(C150="",D150="",E150="",F150="",G150="",I150=""),"Заполните заказ",IF(OR(L150&gt;0,O150&gt;0),"Проверьте превышение",IF(AND(K150=0,N150=0),"Закрыт",IF(AND(N150&gt;0,P150&lt;&gt;"",P150&lt;TODAY()),"Срок отгрузки прошёл",IF(N150=0,"Ждём оплату",IF(K150=0,"К отгрузке","В работе"))))))))</f>
        <v/>
      </c>
    </row>
    <row r="151" ht="30" customHeight="1">
      <c r="A151" s="7" t="n"/>
      <c r="B151" s="8" t="n"/>
      <c r="C151" s="9" t="n"/>
      <c r="D151" s="9" t="n"/>
      <c r="E151" s="9" t="n"/>
      <c r="F151" s="10" t="n"/>
      <c r="G151" s="11" t="n"/>
      <c r="H151" s="11" t="n"/>
      <c r="I151" s="12" t="str">
        <f>IFERROR(IF(OR(A151="",F151="",G151=""),"",ROUND(F151*G151+H151,2)),"")</f>
        <v/>
      </c>
      <c r="J151" s="12" t="str">
        <f>IF(A151="","",ROUND(SUMIFS('Оплаты'!$C$7:$C$506,'Оплаты'!$B$7:$B$506,SUBSTITUTE(SUBSTITUTE(SUBSTITUTE(A151,"~","~~"),"*","~*"),"?","~?"),'Оплаты'!$E$7:$E$506,"OK"),2))</f>
        <v/>
      </c>
      <c r="K151" s="12" t="str">
        <f>IF(I151="","",MAX(ROUND(I151-J151,2),0))</f>
        <v/>
      </c>
      <c r="L151" s="12" t="str">
        <f>IF(I151="","",MAX(ROUND(J151-I151,2),0))</f>
        <v/>
      </c>
      <c r="M151" s="13" t="str">
        <f>IF(A151="","",ROUND(SUMIFS('Отгрузки'!$C$7:$C$506,'Отгрузки'!$B$7:$B$506,SUBSTITUTE(SUBSTITUTE(SUBSTITUTE(A151,"~","~~"),"*","~*"),"?","~?"),'Отгрузки'!$F$7:$F$506,"OK"),3))</f>
        <v/>
      </c>
      <c r="N151" s="13" t="str">
        <f>IF(OR(A151="",F151=""),"",MAX(ROUND(F151-M151,3),0))</f>
        <v/>
      </c>
      <c r="O151" s="13" t="str">
        <f>IF(OR(A151="",F151=""),"",MAX(ROUND(M151-F151,3),0))</f>
        <v/>
      </c>
      <c r="P151" s="8" t="n"/>
      <c r="Q151" s="14" t="str">
        <f>IF(A151="","",IF(COUNTIF($A$7:$A$206,SUBSTITUTE(SUBSTITUTE(SUBSTITUTE(A151,"~","~~"),"*","~*"),"?","~?"))&lt;&gt;1,"Повтор номера",IF(OR(C151="",D151="",E151="",F151="",G151="",I151=""),"Заполните заказ",IF(OR(L151&gt;0,O151&gt;0),"Проверьте превышение",IF(AND(K151=0,N151=0),"Закрыт",IF(AND(N151&gt;0,P151&lt;&gt;"",P151&lt;TODAY()),"Срок отгрузки прошёл",IF(N151=0,"Ждём оплату",IF(K151=0,"К отгрузке","В работе"))))))))</f>
        <v/>
      </c>
    </row>
    <row r="152" ht="30" customHeight="1">
      <c r="A152" s="7" t="n"/>
      <c r="B152" s="8" t="n"/>
      <c r="C152" s="9" t="n"/>
      <c r="D152" s="9" t="n"/>
      <c r="E152" s="9" t="n"/>
      <c r="F152" s="10" t="n"/>
      <c r="G152" s="11" t="n"/>
      <c r="H152" s="11" t="n"/>
      <c r="I152" s="12" t="str">
        <f>IFERROR(IF(OR(A152="",F152="",G152=""),"",ROUND(F152*G152+H152,2)),"")</f>
        <v/>
      </c>
      <c r="J152" s="12" t="str">
        <f>IF(A152="","",ROUND(SUMIFS('Оплаты'!$C$7:$C$506,'Оплаты'!$B$7:$B$506,SUBSTITUTE(SUBSTITUTE(SUBSTITUTE(A152,"~","~~"),"*","~*"),"?","~?"),'Оплаты'!$E$7:$E$506,"OK"),2))</f>
        <v/>
      </c>
      <c r="K152" s="12" t="str">
        <f>IF(I152="","",MAX(ROUND(I152-J152,2),0))</f>
        <v/>
      </c>
      <c r="L152" s="12" t="str">
        <f>IF(I152="","",MAX(ROUND(J152-I152,2),0))</f>
        <v/>
      </c>
      <c r="M152" s="13" t="str">
        <f>IF(A152="","",ROUND(SUMIFS('Отгрузки'!$C$7:$C$506,'Отгрузки'!$B$7:$B$506,SUBSTITUTE(SUBSTITUTE(SUBSTITUTE(A152,"~","~~"),"*","~*"),"?","~?"),'Отгрузки'!$F$7:$F$506,"OK"),3))</f>
        <v/>
      </c>
      <c r="N152" s="13" t="str">
        <f>IF(OR(A152="",F152=""),"",MAX(ROUND(F152-M152,3),0))</f>
        <v/>
      </c>
      <c r="O152" s="13" t="str">
        <f>IF(OR(A152="",F152=""),"",MAX(ROUND(M152-F152,3),0))</f>
        <v/>
      </c>
      <c r="P152" s="8" t="n"/>
      <c r="Q152" s="14" t="str">
        <f>IF(A152="","",IF(COUNTIF($A$7:$A$206,SUBSTITUTE(SUBSTITUTE(SUBSTITUTE(A152,"~","~~"),"*","~*"),"?","~?"))&lt;&gt;1,"Повтор номера",IF(OR(C152="",D152="",E152="",F152="",G152="",I152=""),"Заполните заказ",IF(OR(L152&gt;0,O152&gt;0),"Проверьте превышение",IF(AND(K152=0,N152=0),"Закрыт",IF(AND(N152&gt;0,P152&lt;&gt;"",P152&lt;TODAY()),"Срок отгрузки прошёл",IF(N152=0,"Ждём оплату",IF(K152=0,"К отгрузке","В работе"))))))))</f>
        <v/>
      </c>
    </row>
    <row r="153" ht="30" customHeight="1">
      <c r="A153" s="7" t="n"/>
      <c r="B153" s="8" t="n"/>
      <c r="C153" s="9" t="n"/>
      <c r="D153" s="9" t="n"/>
      <c r="E153" s="9" t="n"/>
      <c r="F153" s="10" t="n"/>
      <c r="G153" s="11" t="n"/>
      <c r="H153" s="11" t="n"/>
      <c r="I153" s="12" t="str">
        <f>IFERROR(IF(OR(A153="",F153="",G153=""),"",ROUND(F153*G153+H153,2)),"")</f>
        <v/>
      </c>
      <c r="J153" s="12" t="str">
        <f>IF(A153="","",ROUND(SUMIFS('Оплаты'!$C$7:$C$506,'Оплаты'!$B$7:$B$506,SUBSTITUTE(SUBSTITUTE(SUBSTITUTE(A153,"~","~~"),"*","~*"),"?","~?"),'Оплаты'!$E$7:$E$506,"OK"),2))</f>
        <v/>
      </c>
      <c r="K153" s="12" t="str">
        <f>IF(I153="","",MAX(ROUND(I153-J153,2),0))</f>
        <v/>
      </c>
      <c r="L153" s="12" t="str">
        <f>IF(I153="","",MAX(ROUND(J153-I153,2),0))</f>
        <v/>
      </c>
      <c r="M153" s="13" t="str">
        <f>IF(A153="","",ROUND(SUMIFS('Отгрузки'!$C$7:$C$506,'Отгрузки'!$B$7:$B$506,SUBSTITUTE(SUBSTITUTE(SUBSTITUTE(A153,"~","~~"),"*","~*"),"?","~?"),'Отгрузки'!$F$7:$F$506,"OK"),3))</f>
        <v/>
      </c>
      <c r="N153" s="13" t="str">
        <f>IF(OR(A153="",F153=""),"",MAX(ROUND(F153-M153,3),0))</f>
        <v/>
      </c>
      <c r="O153" s="13" t="str">
        <f>IF(OR(A153="",F153=""),"",MAX(ROUND(M153-F153,3),0))</f>
        <v/>
      </c>
      <c r="P153" s="8" t="n"/>
      <c r="Q153" s="14" t="str">
        <f>IF(A153="","",IF(COUNTIF($A$7:$A$206,SUBSTITUTE(SUBSTITUTE(SUBSTITUTE(A153,"~","~~"),"*","~*"),"?","~?"))&lt;&gt;1,"Повтор номера",IF(OR(C153="",D153="",E153="",F153="",G153="",I153=""),"Заполните заказ",IF(OR(L153&gt;0,O153&gt;0),"Проверьте превышение",IF(AND(K153=0,N153=0),"Закрыт",IF(AND(N153&gt;0,P153&lt;&gt;"",P153&lt;TODAY()),"Срок отгрузки прошёл",IF(N153=0,"Ждём оплату",IF(K153=0,"К отгрузке","В работе"))))))))</f>
        <v/>
      </c>
    </row>
    <row r="154" ht="30" customHeight="1">
      <c r="A154" s="7" t="n"/>
      <c r="B154" s="8" t="n"/>
      <c r="C154" s="9" t="n"/>
      <c r="D154" s="9" t="n"/>
      <c r="E154" s="9" t="n"/>
      <c r="F154" s="10" t="n"/>
      <c r="G154" s="11" t="n"/>
      <c r="H154" s="11" t="n"/>
      <c r="I154" s="12" t="str">
        <f>IFERROR(IF(OR(A154="",F154="",G154=""),"",ROUND(F154*G154+H154,2)),"")</f>
        <v/>
      </c>
      <c r="J154" s="12" t="str">
        <f>IF(A154="","",ROUND(SUMIFS('Оплаты'!$C$7:$C$506,'Оплаты'!$B$7:$B$506,SUBSTITUTE(SUBSTITUTE(SUBSTITUTE(A154,"~","~~"),"*","~*"),"?","~?"),'Оплаты'!$E$7:$E$506,"OK"),2))</f>
        <v/>
      </c>
      <c r="K154" s="12" t="str">
        <f>IF(I154="","",MAX(ROUND(I154-J154,2),0))</f>
        <v/>
      </c>
      <c r="L154" s="12" t="str">
        <f>IF(I154="","",MAX(ROUND(J154-I154,2),0))</f>
        <v/>
      </c>
      <c r="M154" s="13" t="str">
        <f>IF(A154="","",ROUND(SUMIFS('Отгрузки'!$C$7:$C$506,'Отгрузки'!$B$7:$B$506,SUBSTITUTE(SUBSTITUTE(SUBSTITUTE(A154,"~","~~"),"*","~*"),"?","~?"),'Отгрузки'!$F$7:$F$506,"OK"),3))</f>
        <v/>
      </c>
      <c r="N154" s="13" t="str">
        <f>IF(OR(A154="",F154=""),"",MAX(ROUND(F154-M154,3),0))</f>
        <v/>
      </c>
      <c r="O154" s="13" t="str">
        <f>IF(OR(A154="",F154=""),"",MAX(ROUND(M154-F154,3),0))</f>
        <v/>
      </c>
      <c r="P154" s="8" t="n"/>
      <c r="Q154" s="14" t="str">
        <f>IF(A154="","",IF(COUNTIF($A$7:$A$206,SUBSTITUTE(SUBSTITUTE(SUBSTITUTE(A154,"~","~~"),"*","~*"),"?","~?"))&lt;&gt;1,"Повтор номера",IF(OR(C154="",D154="",E154="",F154="",G154="",I154=""),"Заполните заказ",IF(OR(L154&gt;0,O154&gt;0),"Проверьте превышение",IF(AND(K154=0,N154=0),"Закрыт",IF(AND(N154&gt;0,P154&lt;&gt;"",P154&lt;TODAY()),"Срок отгрузки прошёл",IF(N154=0,"Ждём оплату",IF(K154=0,"К отгрузке","В работе"))))))))</f>
        <v/>
      </c>
    </row>
    <row r="155" ht="30" customHeight="1">
      <c r="A155" s="7" t="n"/>
      <c r="B155" s="8" t="n"/>
      <c r="C155" s="9" t="n"/>
      <c r="D155" s="9" t="n"/>
      <c r="E155" s="9" t="n"/>
      <c r="F155" s="10" t="n"/>
      <c r="G155" s="11" t="n"/>
      <c r="H155" s="11" t="n"/>
      <c r="I155" s="12" t="str">
        <f>IFERROR(IF(OR(A155="",F155="",G155=""),"",ROUND(F155*G155+H155,2)),"")</f>
        <v/>
      </c>
      <c r="J155" s="12" t="str">
        <f>IF(A155="","",ROUND(SUMIFS('Оплаты'!$C$7:$C$506,'Оплаты'!$B$7:$B$506,SUBSTITUTE(SUBSTITUTE(SUBSTITUTE(A155,"~","~~"),"*","~*"),"?","~?"),'Оплаты'!$E$7:$E$506,"OK"),2))</f>
        <v/>
      </c>
      <c r="K155" s="12" t="str">
        <f>IF(I155="","",MAX(ROUND(I155-J155,2),0))</f>
        <v/>
      </c>
      <c r="L155" s="12" t="str">
        <f>IF(I155="","",MAX(ROUND(J155-I155,2),0))</f>
        <v/>
      </c>
      <c r="M155" s="13" t="str">
        <f>IF(A155="","",ROUND(SUMIFS('Отгрузки'!$C$7:$C$506,'Отгрузки'!$B$7:$B$506,SUBSTITUTE(SUBSTITUTE(SUBSTITUTE(A155,"~","~~"),"*","~*"),"?","~?"),'Отгрузки'!$F$7:$F$506,"OK"),3))</f>
        <v/>
      </c>
      <c r="N155" s="13" t="str">
        <f>IF(OR(A155="",F155=""),"",MAX(ROUND(F155-M155,3),0))</f>
        <v/>
      </c>
      <c r="O155" s="13" t="str">
        <f>IF(OR(A155="",F155=""),"",MAX(ROUND(M155-F155,3),0))</f>
        <v/>
      </c>
      <c r="P155" s="8" t="n"/>
      <c r="Q155" s="14" t="str">
        <f>IF(A155="","",IF(COUNTIF($A$7:$A$206,SUBSTITUTE(SUBSTITUTE(SUBSTITUTE(A155,"~","~~"),"*","~*"),"?","~?"))&lt;&gt;1,"Повтор номера",IF(OR(C155="",D155="",E155="",F155="",G155="",I155=""),"Заполните заказ",IF(OR(L155&gt;0,O155&gt;0),"Проверьте превышение",IF(AND(K155=0,N155=0),"Закрыт",IF(AND(N155&gt;0,P155&lt;&gt;"",P155&lt;TODAY()),"Срок отгрузки прошёл",IF(N155=0,"Ждём оплату",IF(K155=0,"К отгрузке","В работе"))))))))</f>
        <v/>
      </c>
    </row>
    <row r="156" ht="30" customHeight="1">
      <c r="A156" s="7" t="n"/>
      <c r="B156" s="8" t="n"/>
      <c r="C156" s="9" t="n"/>
      <c r="D156" s="9" t="n"/>
      <c r="E156" s="9" t="n"/>
      <c r="F156" s="10" t="n"/>
      <c r="G156" s="11" t="n"/>
      <c r="H156" s="11" t="n"/>
      <c r="I156" s="12" t="str">
        <f>IFERROR(IF(OR(A156="",F156="",G156=""),"",ROUND(F156*G156+H156,2)),"")</f>
        <v/>
      </c>
      <c r="J156" s="12" t="str">
        <f>IF(A156="","",ROUND(SUMIFS('Оплаты'!$C$7:$C$506,'Оплаты'!$B$7:$B$506,SUBSTITUTE(SUBSTITUTE(SUBSTITUTE(A156,"~","~~"),"*","~*"),"?","~?"),'Оплаты'!$E$7:$E$506,"OK"),2))</f>
        <v/>
      </c>
      <c r="K156" s="12" t="str">
        <f>IF(I156="","",MAX(ROUND(I156-J156,2),0))</f>
        <v/>
      </c>
      <c r="L156" s="12" t="str">
        <f>IF(I156="","",MAX(ROUND(J156-I156,2),0))</f>
        <v/>
      </c>
      <c r="M156" s="13" t="str">
        <f>IF(A156="","",ROUND(SUMIFS('Отгрузки'!$C$7:$C$506,'Отгрузки'!$B$7:$B$506,SUBSTITUTE(SUBSTITUTE(SUBSTITUTE(A156,"~","~~"),"*","~*"),"?","~?"),'Отгрузки'!$F$7:$F$506,"OK"),3))</f>
        <v/>
      </c>
      <c r="N156" s="13" t="str">
        <f>IF(OR(A156="",F156=""),"",MAX(ROUND(F156-M156,3),0))</f>
        <v/>
      </c>
      <c r="O156" s="13" t="str">
        <f>IF(OR(A156="",F156=""),"",MAX(ROUND(M156-F156,3),0))</f>
        <v/>
      </c>
      <c r="P156" s="8" t="n"/>
      <c r="Q156" s="14" t="str">
        <f>IF(A156="","",IF(COUNTIF($A$7:$A$206,SUBSTITUTE(SUBSTITUTE(SUBSTITUTE(A156,"~","~~"),"*","~*"),"?","~?"))&lt;&gt;1,"Повтор номера",IF(OR(C156="",D156="",E156="",F156="",G156="",I156=""),"Заполните заказ",IF(OR(L156&gt;0,O156&gt;0),"Проверьте превышение",IF(AND(K156=0,N156=0),"Закрыт",IF(AND(N156&gt;0,P156&lt;&gt;"",P156&lt;TODAY()),"Срок отгрузки прошёл",IF(N156=0,"Ждём оплату",IF(K156=0,"К отгрузке","В работе"))))))))</f>
        <v/>
      </c>
    </row>
    <row r="157" ht="30" customHeight="1">
      <c r="A157" s="7" t="n"/>
      <c r="B157" s="8" t="n"/>
      <c r="C157" s="9" t="n"/>
      <c r="D157" s="9" t="n"/>
      <c r="E157" s="9" t="n"/>
      <c r="F157" s="10" t="n"/>
      <c r="G157" s="11" t="n"/>
      <c r="H157" s="11" t="n"/>
      <c r="I157" s="12" t="str">
        <f>IFERROR(IF(OR(A157="",F157="",G157=""),"",ROUND(F157*G157+H157,2)),"")</f>
        <v/>
      </c>
      <c r="J157" s="12" t="str">
        <f>IF(A157="","",ROUND(SUMIFS('Оплаты'!$C$7:$C$506,'Оплаты'!$B$7:$B$506,SUBSTITUTE(SUBSTITUTE(SUBSTITUTE(A157,"~","~~"),"*","~*"),"?","~?"),'Оплаты'!$E$7:$E$506,"OK"),2))</f>
        <v/>
      </c>
      <c r="K157" s="12" t="str">
        <f>IF(I157="","",MAX(ROUND(I157-J157,2),0))</f>
        <v/>
      </c>
      <c r="L157" s="12" t="str">
        <f>IF(I157="","",MAX(ROUND(J157-I157,2),0))</f>
        <v/>
      </c>
      <c r="M157" s="13" t="str">
        <f>IF(A157="","",ROUND(SUMIFS('Отгрузки'!$C$7:$C$506,'Отгрузки'!$B$7:$B$506,SUBSTITUTE(SUBSTITUTE(SUBSTITUTE(A157,"~","~~"),"*","~*"),"?","~?"),'Отгрузки'!$F$7:$F$506,"OK"),3))</f>
        <v/>
      </c>
      <c r="N157" s="13" t="str">
        <f>IF(OR(A157="",F157=""),"",MAX(ROUND(F157-M157,3),0))</f>
        <v/>
      </c>
      <c r="O157" s="13" t="str">
        <f>IF(OR(A157="",F157=""),"",MAX(ROUND(M157-F157,3),0))</f>
        <v/>
      </c>
      <c r="P157" s="8" t="n"/>
      <c r="Q157" s="14" t="str">
        <f>IF(A157="","",IF(COUNTIF($A$7:$A$206,SUBSTITUTE(SUBSTITUTE(SUBSTITUTE(A157,"~","~~"),"*","~*"),"?","~?"))&lt;&gt;1,"Повтор номера",IF(OR(C157="",D157="",E157="",F157="",G157="",I157=""),"Заполните заказ",IF(OR(L157&gt;0,O157&gt;0),"Проверьте превышение",IF(AND(K157=0,N157=0),"Закрыт",IF(AND(N157&gt;0,P157&lt;&gt;"",P157&lt;TODAY()),"Срок отгрузки прошёл",IF(N157=0,"Ждём оплату",IF(K157=0,"К отгрузке","В работе"))))))))</f>
        <v/>
      </c>
    </row>
    <row r="158" ht="30" customHeight="1">
      <c r="A158" s="7" t="n"/>
      <c r="B158" s="8" t="n"/>
      <c r="C158" s="9" t="n"/>
      <c r="D158" s="9" t="n"/>
      <c r="E158" s="9" t="n"/>
      <c r="F158" s="10" t="n"/>
      <c r="G158" s="11" t="n"/>
      <c r="H158" s="11" t="n"/>
      <c r="I158" s="12" t="str">
        <f>IFERROR(IF(OR(A158="",F158="",G158=""),"",ROUND(F158*G158+H158,2)),"")</f>
        <v/>
      </c>
      <c r="J158" s="12" t="str">
        <f>IF(A158="","",ROUND(SUMIFS('Оплаты'!$C$7:$C$506,'Оплаты'!$B$7:$B$506,SUBSTITUTE(SUBSTITUTE(SUBSTITUTE(A158,"~","~~"),"*","~*"),"?","~?"),'Оплаты'!$E$7:$E$506,"OK"),2))</f>
        <v/>
      </c>
      <c r="K158" s="12" t="str">
        <f>IF(I158="","",MAX(ROUND(I158-J158,2),0))</f>
        <v/>
      </c>
      <c r="L158" s="12" t="str">
        <f>IF(I158="","",MAX(ROUND(J158-I158,2),0))</f>
        <v/>
      </c>
      <c r="M158" s="13" t="str">
        <f>IF(A158="","",ROUND(SUMIFS('Отгрузки'!$C$7:$C$506,'Отгрузки'!$B$7:$B$506,SUBSTITUTE(SUBSTITUTE(SUBSTITUTE(A158,"~","~~"),"*","~*"),"?","~?"),'Отгрузки'!$F$7:$F$506,"OK"),3))</f>
        <v/>
      </c>
      <c r="N158" s="13" t="str">
        <f>IF(OR(A158="",F158=""),"",MAX(ROUND(F158-M158,3),0))</f>
        <v/>
      </c>
      <c r="O158" s="13" t="str">
        <f>IF(OR(A158="",F158=""),"",MAX(ROUND(M158-F158,3),0))</f>
        <v/>
      </c>
      <c r="P158" s="8" t="n"/>
      <c r="Q158" s="14" t="str">
        <f>IF(A158="","",IF(COUNTIF($A$7:$A$206,SUBSTITUTE(SUBSTITUTE(SUBSTITUTE(A158,"~","~~"),"*","~*"),"?","~?"))&lt;&gt;1,"Повтор номера",IF(OR(C158="",D158="",E158="",F158="",G158="",I158=""),"Заполните заказ",IF(OR(L158&gt;0,O158&gt;0),"Проверьте превышение",IF(AND(K158=0,N158=0),"Закрыт",IF(AND(N158&gt;0,P158&lt;&gt;"",P158&lt;TODAY()),"Срок отгрузки прошёл",IF(N158=0,"Ждём оплату",IF(K158=0,"К отгрузке","В работе"))))))))</f>
        <v/>
      </c>
    </row>
    <row r="159" ht="30" customHeight="1">
      <c r="A159" s="7" t="n"/>
      <c r="B159" s="8" t="n"/>
      <c r="C159" s="9" t="n"/>
      <c r="D159" s="9" t="n"/>
      <c r="E159" s="9" t="n"/>
      <c r="F159" s="10" t="n"/>
      <c r="G159" s="11" t="n"/>
      <c r="H159" s="11" t="n"/>
      <c r="I159" s="12" t="str">
        <f>IFERROR(IF(OR(A159="",F159="",G159=""),"",ROUND(F159*G159+H159,2)),"")</f>
        <v/>
      </c>
      <c r="J159" s="12" t="str">
        <f>IF(A159="","",ROUND(SUMIFS('Оплаты'!$C$7:$C$506,'Оплаты'!$B$7:$B$506,SUBSTITUTE(SUBSTITUTE(SUBSTITUTE(A159,"~","~~"),"*","~*"),"?","~?"),'Оплаты'!$E$7:$E$506,"OK"),2))</f>
        <v/>
      </c>
      <c r="K159" s="12" t="str">
        <f>IF(I159="","",MAX(ROUND(I159-J159,2),0))</f>
        <v/>
      </c>
      <c r="L159" s="12" t="str">
        <f>IF(I159="","",MAX(ROUND(J159-I159,2),0))</f>
        <v/>
      </c>
      <c r="M159" s="13" t="str">
        <f>IF(A159="","",ROUND(SUMIFS('Отгрузки'!$C$7:$C$506,'Отгрузки'!$B$7:$B$506,SUBSTITUTE(SUBSTITUTE(SUBSTITUTE(A159,"~","~~"),"*","~*"),"?","~?"),'Отгрузки'!$F$7:$F$506,"OK"),3))</f>
        <v/>
      </c>
      <c r="N159" s="13" t="str">
        <f>IF(OR(A159="",F159=""),"",MAX(ROUND(F159-M159,3),0))</f>
        <v/>
      </c>
      <c r="O159" s="13" t="str">
        <f>IF(OR(A159="",F159=""),"",MAX(ROUND(M159-F159,3),0))</f>
        <v/>
      </c>
      <c r="P159" s="8" t="n"/>
      <c r="Q159" s="14" t="str">
        <f>IF(A159="","",IF(COUNTIF($A$7:$A$206,SUBSTITUTE(SUBSTITUTE(SUBSTITUTE(A159,"~","~~"),"*","~*"),"?","~?"))&lt;&gt;1,"Повтор номера",IF(OR(C159="",D159="",E159="",F159="",G159="",I159=""),"Заполните заказ",IF(OR(L159&gt;0,O159&gt;0),"Проверьте превышение",IF(AND(K159=0,N159=0),"Закрыт",IF(AND(N159&gt;0,P159&lt;&gt;"",P159&lt;TODAY()),"Срок отгрузки прошёл",IF(N159=0,"Ждём оплату",IF(K159=0,"К отгрузке","В работе"))))))))</f>
        <v/>
      </c>
    </row>
    <row r="160" ht="30" customHeight="1">
      <c r="A160" s="7" t="n"/>
      <c r="B160" s="8" t="n"/>
      <c r="C160" s="9" t="n"/>
      <c r="D160" s="9" t="n"/>
      <c r="E160" s="9" t="n"/>
      <c r="F160" s="10" t="n"/>
      <c r="G160" s="11" t="n"/>
      <c r="H160" s="11" t="n"/>
      <c r="I160" s="12" t="str">
        <f>IFERROR(IF(OR(A160="",F160="",G160=""),"",ROUND(F160*G160+H160,2)),"")</f>
        <v/>
      </c>
      <c r="J160" s="12" t="str">
        <f>IF(A160="","",ROUND(SUMIFS('Оплаты'!$C$7:$C$506,'Оплаты'!$B$7:$B$506,SUBSTITUTE(SUBSTITUTE(SUBSTITUTE(A160,"~","~~"),"*","~*"),"?","~?"),'Оплаты'!$E$7:$E$506,"OK"),2))</f>
        <v/>
      </c>
      <c r="K160" s="12" t="str">
        <f>IF(I160="","",MAX(ROUND(I160-J160,2),0))</f>
        <v/>
      </c>
      <c r="L160" s="12" t="str">
        <f>IF(I160="","",MAX(ROUND(J160-I160,2),0))</f>
        <v/>
      </c>
      <c r="M160" s="13" t="str">
        <f>IF(A160="","",ROUND(SUMIFS('Отгрузки'!$C$7:$C$506,'Отгрузки'!$B$7:$B$506,SUBSTITUTE(SUBSTITUTE(SUBSTITUTE(A160,"~","~~"),"*","~*"),"?","~?"),'Отгрузки'!$F$7:$F$506,"OK"),3))</f>
        <v/>
      </c>
      <c r="N160" s="13" t="str">
        <f>IF(OR(A160="",F160=""),"",MAX(ROUND(F160-M160,3),0))</f>
        <v/>
      </c>
      <c r="O160" s="13" t="str">
        <f>IF(OR(A160="",F160=""),"",MAX(ROUND(M160-F160,3),0))</f>
        <v/>
      </c>
      <c r="P160" s="8" t="n"/>
      <c r="Q160" s="14" t="str">
        <f>IF(A160="","",IF(COUNTIF($A$7:$A$206,SUBSTITUTE(SUBSTITUTE(SUBSTITUTE(A160,"~","~~"),"*","~*"),"?","~?"))&lt;&gt;1,"Повтор номера",IF(OR(C160="",D160="",E160="",F160="",G160="",I160=""),"Заполните заказ",IF(OR(L160&gt;0,O160&gt;0),"Проверьте превышение",IF(AND(K160=0,N160=0),"Закрыт",IF(AND(N160&gt;0,P160&lt;&gt;"",P160&lt;TODAY()),"Срок отгрузки прошёл",IF(N160=0,"Ждём оплату",IF(K160=0,"К отгрузке","В работе"))))))))</f>
        <v/>
      </c>
    </row>
    <row r="161" ht="30" customHeight="1">
      <c r="A161" s="7" t="n"/>
      <c r="B161" s="8" t="n"/>
      <c r="C161" s="9" t="n"/>
      <c r="D161" s="9" t="n"/>
      <c r="E161" s="9" t="n"/>
      <c r="F161" s="10" t="n"/>
      <c r="G161" s="11" t="n"/>
      <c r="H161" s="11" t="n"/>
      <c r="I161" s="12" t="str">
        <f>IFERROR(IF(OR(A161="",F161="",G161=""),"",ROUND(F161*G161+H161,2)),"")</f>
        <v/>
      </c>
      <c r="J161" s="12" t="str">
        <f>IF(A161="","",ROUND(SUMIFS('Оплаты'!$C$7:$C$506,'Оплаты'!$B$7:$B$506,SUBSTITUTE(SUBSTITUTE(SUBSTITUTE(A161,"~","~~"),"*","~*"),"?","~?"),'Оплаты'!$E$7:$E$506,"OK"),2))</f>
        <v/>
      </c>
      <c r="K161" s="12" t="str">
        <f>IF(I161="","",MAX(ROUND(I161-J161,2),0))</f>
        <v/>
      </c>
      <c r="L161" s="12" t="str">
        <f>IF(I161="","",MAX(ROUND(J161-I161,2),0))</f>
        <v/>
      </c>
      <c r="M161" s="13" t="str">
        <f>IF(A161="","",ROUND(SUMIFS('Отгрузки'!$C$7:$C$506,'Отгрузки'!$B$7:$B$506,SUBSTITUTE(SUBSTITUTE(SUBSTITUTE(A161,"~","~~"),"*","~*"),"?","~?"),'Отгрузки'!$F$7:$F$506,"OK"),3))</f>
        <v/>
      </c>
      <c r="N161" s="13" t="str">
        <f>IF(OR(A161="",F161=""),"",MAX(ROUND(F161-M161,3),0))</f>
        <v/>
      </c>
      <c r="O161" s="13" t="str">
        <f>IF(OR(A161="",F161=""),"",MAX(ROUND(M161-F161,3),0))</f>
        <v/>
      </c>
      <c r="P161" s="8" t="n"/>
      <c r="Q161" s="14" t="str">
        <f>IF(A161="","",IF(COUNTIF($A$7:$A$206,SUBSTITUTE(SUBSTITUTE(SUBSTITUTE(A161,"~","~~"),"*","~*"),"?","~?"))&lt;&gt;1,"Повтор номера",IF(OR(C161="",D161="",E161="",F161="",G161="",I161=""),"Заполните заказ",IF(OR(L161&gt;0,O161&gt;0),"Проверьте превышение",IF(AND(K161=0,N161=0),"Закрыт",IF(AND(N161&gt;0,P161&lt;&gt;"",P161&lt;TODAY()),"Срок отгрузки прошёл",IF(N161=0,"Ждём оплату",IF(K161=0,"К отгрузке","В работе"))))))))</f>
        <v/>
      </c>
    </row>
    <row r="162" ht="30" customHeight="1">
      <c r="A162" s="7" t="n"/>
      <c r="B162" s="8" t="n"/>
      <c r="C162" s="9" t="n"/>
      <c r="D162" s="9" t="n"/>
      <c r="E162" s="9" t="n"/>
      <c r="F162" s="10" t="n"/>
      <c r="G162" s="11" t="n"/>
      <c r="H162" s="11" t="n"/>
      <c r="I162" s="12" t="str">
        <f>IFERROR(IF(OR(A162="",F162="",G162=""),"",ROUND(F162*G162+H162,2)),"")</f>
        <v/>
      </c>
      <c r="J162" s="12" t="str">
        <f>IF(A162="","",ROUND(SUMIFS('Оплаты'!$C$7:$C$506,'Оплаты'!$B$7:$B$506,SUBSTITUTE(SUBSTITUTE(SUBSTITUTE(A162,"~","~~"),"*","~*"),"?","~?"),'Оплаты'!$E$7:$E$506,"OK"),2))</f>
        <v/>
      </c>
      <c r="K162" s="12" t="str">
        <f>IF(I162="","",MAX(ROUND(I162-J162,2),0))</f>
        <v/>
      </c>
      <c r="L162" s="12" t="str">
        <f>IF(I162="","",MAX(ROUND(J162-I162,2),0))</f>
        <v/>
      </c>
      <c r="M162" s="13" t="str">
        <f>IF(A162="","",ROUND(SUMIFS('Отгрузки'!$C$7:$C$506,'Отгрузки'!$B$7:$B$506,SUBSTITUTE(SUBSTITUTE(SUBSTITUTE(A162,"~","~~"),"*","~*"),"?","~?"),'Отгрузки'!$F$7:$F$506,"OK"),3))</f>
        <v/>
      </c>
      <c r="N162" s="13" t="str">
        <f>IF(OR(A162="",F162=""),"",MAX(ROUND(F162-M162,3),0))</f>
        <v/>
      </c>
      <c r="O162" s="13" t="str">
        <f>IF(OR(A162="",F162=""),"",MAX(ROUND(M162-F162,3),0))</f>
        <v/>
      </c>
      <c r="P162" s="8" t="n"/>
      <c r="Q162" s="14" t="str">
        <f>IF(A162="","",IF(COUNTIF($A$7:$A$206,SUBSTITUTE(SUBSTITUTE(SUBSTITUTE(A162,"~","~~"),"*","~*"),"?","~?"))&lt;&gt;1,"Повтор номера",IF(OR(C162="",D162="",E162="",F162="",G162="",I162=""),"Заполните заказ",IF(OR(L162&gt;0,O162&gt;0),"Проверьте превышение",IF(AND(K162=0,N162=0),"Закрыт",IF(AND(N162&gt;0,P162&lt;&gt;"",P162&lt;TODAY()),"Срок отгрузки прошёл",IF(N162=0,"Ждём оплату",IF(K162=0,"К отгрузке","В работе"))))))))</f>
        <v/>
      </c>
    </row>
    <row r="163" ht="30" customHeight="1">
      <c r="A163" s="7" t="n"/>
      <c r="B163" s="8" t="n"/>
      <c r="C163" s="9" t="n"/>
      <c r="D163" s="9" t="n"/>
      <c r="E163" s="9" t="n"/>
      <c r="F163" s="10" t="n"/>
      <c r="G163" s="11" t="n"/>
      <c r="H163" s="11" t="n"/>
      <c r="I163" s="12" t="str">
        <f>IFERROR(IF(OR(A163="",F163="",G163=""),"",ROUND(F163*G163+H163,2)),"")</f>
        <v/>
      </c>
      <c r="J163" s="12" t="str">
        <f>IF(A163="","",ROUND(SUMIFS('Оплаты'!$C$7:$C$506,'Оплаты'!$B$7:$B$506,SUBSTITUTE(SUBSTITUTE(SUBSTITUTE(A163,"~","~~"),"*","~*"),"?","~?"),'Оплаты'!$E$7:$E$506,"OK"),2))</f>
        <v/>
      </c>
      <c r="K163" s="12" t="str">
        <f>IF(I163="","",MAX(ROUND(I163-J163,2),0))</f>
        <v/>
      </c>
      <c r="L163" s="12" t="str">
        <f>IF(I163="","",MAX(ROUND(J163-I163,2),0))</f>
        <v/>
      </c>
      <c r="M163" s="13" t="str">
        <f>IF(A163="","",ROUND(SUMIFS('Отгрузки'!$C$7:$C$506,'Отгрузки'!$B$7:$B$506,SUBSTITUTE(SUBSTITUTE(SUBSTITUTE(A163,"~","~~"),"*","~*"),"?","~?"),'Отгрузки'!$F$7:$F$506,"OK"),3))</f>
        <v/>
      </c>
      <c r="N163" s="13" t="str">
        <f>IF(OR(A163="",F163=""),"",MAX(ROUND(F163-M163,3),0))</f>
        <v/>
      </c>
      <c r="O163" s="13" t="str">
        <f>IF(OR(A163="",F163=""),"",MAX(ROUND(M163-F163,3),0))</f>
        <v/>
      </c>
      <c r="P163" s="8" t="n"/>
      <c r="Q163" s="14" t="str">
        <f>IF(A163="","",IF(COUNTIF($A$7:$A$206,SUBSTITUTE(SUBSTITUTE(SUBSTITUTE(A163,"~","~~"),"*","~*"),"?","~?"))&lt;&gt;1,"Повтор номера",IF(OR(C163="",D163="",E163="",F163="",G163="",I163=""),"Заполните заказ",IF(OR(L163&gt;0,O163&gt;0),"Проверьте превышение",IF(AND(K163=0,N163=0),"Закрыт",IF(AND(N163&gt;0,P163&lt;&gt;"",P163&lt;TODAY()),"Срок отгрузки прошёл",IF(N163=0,"Ждём оплату",IF(K163=0,"К отгрузке","В работе"))))))))</f>
        <v/>
      </c>
    </row>
    <row r="164" ht="30" customHeight="1">
      <c r="A164" s="7" t="n"/>
      <c r="B164" s="8" t="n"/>
      <c r="C164" s="9" t="n"/>
      <c r="D164" s="9" t="n"/>
      <c r="E164" s="9" t="n"/>
      <c r="F164" s="10" t="n"/>
      <c r="G164" s="11" t="n"/>
      <c r="H164" s="11" t="n"/>
      <c r="I164" s="12" t="str">
        <f>IFERROR(IF(OR(A164="",F164="",G164=""),"",ROUND(F164*G164+H164,2)),"")</f>
        <v/>
      </c>
      <c r="J164" s="12" t="str">
        <f>IF(A164="","",ROUND(SUMIFS('Оплаты'!$C$7:$C$506,'Оплаты'!$B$7:$B$506,SUBSTITUTE(SUBSTITUTE(SUBSTITUTE(A164,"~","~~"),"*","~*"),"?","~?"),'Оплаты'!$E$7:$E$506,"OK"),2))</f>
        <v/>
      </c>
      <c r="K164" s="12" t="str">
        <f>IF(I164="","",MAX(ROUND(I164-J164,2),0))</f>
        <v/>
      </c>
      <c r="L164" s="12" t="str">
        <f>IF(I164="","",MAX(ROUND(J164-I164,2),0))</f>
        <v/>
      </c>
      <c r="M164" s="13" t="str">
        <f>IF(A164="","",ROUND(SUMIFS('Отгрузки'!$C$7:$C$506,'Отгрузки'!$B$7:$B$506,SUBSTITUTE(SUBSTITUTE(SUBSTITUTE(A164,"~","~~"),"*","~*"),"?","~?"),'Отгрузки'!$F$7:$F$506,"OK"),3))</f>
        <v/>
      </c>
      <c r="N164" s="13" t="str">
        <f>IF(OR(A164="",F164=""),"",MAX(ROUND(F164-M164,3),0))</f>
        <v/>
      </c>
      <c r="O164" s="13" t="str">
        <f>IF(OR(A164="",F164=""),"",MAX(ROUND(M164-F164,3),0))</f>
        <v/>
      </c>
      <c r="P164" s="8" t="n"/>
      <c r="Q164" s="14" t="str">
        <f>IF(A164="","",IF(COUNTIF($A$7:$A$206,SUBSTITUTE(SUBSTITUTE(SUBSTITUTE(A164,"~","~~"),"*","~*"),"?","~?"))&lt;&gt;1,"Повтор номера",IF(OR(C164="",D164="",E164="",F164="",G164="",I164=""),"Заполните заказ",IF(OR(L164&gt;0,O164&gt;0),"Проверьте превышение",IF(AND(K164=0,N164=0),"Закрыт",IF(AND(N164&gt;0,P164&lt;&gt;"",P164&lt;TODAY()),"Срок отгрузки прошёл",IF(N164=0,"Ждём оплату",IF(K164=0,"К отгрузке","В работе"))))))))</f>
        <v/>
      </c>
    </row>
    <row r="165" ht="30" customHeight="1">
      <c r="A165" s="7" t="n"/>
      <c r="B165" s="8" t="n"/>
      <c r="C165" s="9" t="n"/>
      <c r="D165" s="9" t="n"/>
      <c r="E165" s="9" t="n"/>
      <c r="F165" s="10" t="n"/>
      <c r="G165" s="11" t="n"/>
      <c r="H165" s="11" t="n"/>
      <c r="I165" s="12" t="str">
        <f>IFERROR(IF(OR(A165="",F165="",G165=""),"",ROUND(F165*G165+H165,2)),"")</f>
        <v/>
      </c>
      <c r="J165" s="12" t="str">
        <f>IF(A165="","",ROUND(SUMIFS('Оплаты'!$C$7:$C$506,'Оплаты'!$B$7:$B$506,SUBSTITUTE(SUBSTITUTE(SUBSTITUTE(A165,"~","~~"),"*","~*"),"?","~?"),'Оплаты'!$E$7:$E$506,"OK"),2))</f>
        <v/>
      </c>
      <c r="K165" s="12" t="str">
        <f>IF(I165="","",MAX(ROUND(I165-J165,2),0))</f>
        <v/>
      </c>
      <c r="L165" s="12" t="str">
        <f>IF(I165="","",MAX(ROUND(J165-I165,2),0))</f>
        <v/>
      </c>
      <c r="M165" s="13" t="str">
        <f>IF(A165="","",ROUND(SUMIFS('Отгрузки'!$C$7:$C$506,'Отгрузки'!$B$7:$B$506,SUBSTITUTE(SUBSTITUTE(SUBSTITUTE(A165,"~","~~"),"*","~*"),"?","~?"),'Отгрузки'!$F$7:$F$506,"OK"),3))</f>
        <v/>
      </c>
      <c r="N165" s="13" t="str">
        <f>IF(OR(A165="",F165=""),"",MAX(ROUND(F165-M165,3),0))</f>
        <v/>
      </c>
      <c r="O165" s="13" t="str">
        <f>IF(OR(A165="",F165=""),"",MAX(ROUND(M165-F165,3),0))</f>
        <v/>
      </c>
      <c r="P165" s="8" t="n"/>
      <c r="Q165" s="14" t="str">
        <f>IF(A165="","",IF(COUNTIF($A$7:$A$206,SUBSTITUTE(SUBSTITUTE(SUBSTITUTE(A165,"~","~~"),"*","~*"),"?","~?"))&lt;&gt;1,"Повтор номера",IF(OR(C165="",D165="",E165="",F165="",G165="",I165=""),"Заполните заказ",IF(OR(L165&gt;0,O165&gt;0),"Проверьте превышение",IF(AND(K165=0,N165=0),"Закрыт",IF(AND(N165&gt;0,P165&lt;&gt;"",P165&lt;TODAY()),"Срок отгрузки прошёл",IF(N165=0,"Ждём оплату",IF(K165=0,"К отгрузке","В работе"))))))))</f>
        <v/>
      </c>
    </row>
    <row r="166" ht="30" customHeight="1">
      <c r="A166" s="7" t="n"/>
      <c r="B166" s="8" t="n"/>
      <c r="C166" s="9" t="n"/>
      <c r="D166" s="9" t="n"/>
      <c r="E166" s="9" t="n"/>
      <c r="F166" s="10" t="n"/>
      <c r="G166" s="11" t="n"/>
      <c r="H166" s="11" t="n"/>
      <c r="I166" s="12" t="str">
        <f>IFERROR(IF(OR(A166="",F166="",G166=""),"",ROUND(F166*G166+H166,2)),"")</f>
        <v/>
      </c>
      <c r="J166" s="12" t="str">
        <f>IF(A166="","",ROUND(SUMIFS('Оплаты'!$C$7:$C$506,'Оплаты'!$B$7:$B$506,SUBSTITUTE(SUBSTITUTE(SUBSTITUTE(A166,"~","~~"),"*","~*"),"?","~?"),'Оплаты'!$E$7:$E$506,"OK"),2))</f>
        <v/>
      </c>
      <c r="K166" s="12" t="str">
        <f>IF(I166="","",MAX(ROUND(I166-J166,2),0))</f>
        <v/>
      </c>
      <c r="L166" s="12" t="str">
        <f>IF(I166="","",MAX(ROUND(J166-I166,2),0))</f>
        <v/>
      </c>
      <c r="M166" s="13" t="str">
        <f>IF(A166="","",ROUND(SUMIFS('Отгрузки'!$C$7:$C$506,'Отгрузки'!$B$7:$B$506,SUBSTITUTE(SUBSTITUTE(SUBSTITUTE(A166,"~","~~"),"*","~*"),"?","~?"),'Отгрузки'!$F$7:$F$506,"OK"),3))</f>
        <v/>
      </c>
      <c r="N166" s="13" t="str">
        <f>IF(OR(A166="",F166=""),"",MAX(ROUND(F166-M166,3),0))</f>
        <v/>
      </c>
      <c r="O166" s="13" t="str">
        <f>IF(OR(A166="",F166=""),"",MAX(ROUND(M166-F166,3),0))</f>
        <v/>
      </c>
      <c r="P166" s="8" t="n"/>
      <c r="Q166" s="14" t="str">
        <f>IF(A166="","",IF(COUNTIF($A$7:$A$206,SUBSTITUTE(SUBSTITUTE(SUBSTITUTE(A166,"~","~~"),"*","~*"),"?","~?"))&lt;&gt;1,"Повтор номера",IF(OR(C166="",D166="",E166="",F166="",G166="",I166=""),"Заполните заказ",IF(OR(L166&gt;0,O166&gt;0),"Проверьте превышение",IF(AND(K166=0,N166=0),"Закрыт",IF(AND(N166&gt;0,P166&lt;&gt;"",P166&lt;TODAY()),"Срок отгрузки прошёл",IF(N166=0,"Ждём оплату",IF(K166=0,"К отгрузке","В работе"))))))))</f>
        <v/>
      </c>
    </row>
    <row r="167" ht="30" customHeight="1">
      <c r="A167" s="7" t="n"/>
      <c r="B167" s="8" t="n"/>
      <c r="C167" s="9" t="n"/>
      <c r="D167" s="9" t="n"/>
      <c r="E167" s="9" t="n"/>
      <c r="F167" s="10" t="n"/>
      <c r="G167" s="11" t="n"/>
      <c r="H167" s="11" t="n"/>
      <c r="I167" s="12" t="str">
        <f>IFERROR(IF(OR(A167="",F167="",G167=""),"",ROUND(F167*G167+H167,2)),"")</f>
        <v/>
      </c>
      <c r="J167" s="12" t="str">
        <f>IF(A167="","",ROUND(SUMIFS('Оплаты'!$C$7:$C$506,'Оплаты'!$B$7:$B$506,SUBSTITUTE(SUBSTITUTE(SUBSTITUTE(A167,"~","~~"),"*","~*"),"?","~?"),'Оплаты'!$E$7:$E$506,"OK"),2))</f>
        <v/>
      </c>
      <c r="K167" s="12" t="str">
        <f>IF(I167="","",MAX(ROUND(I167-J167,2),0))</f>
        <v/>
      </c>
      <c r="L167" s="12" t="str">
        <f>IF(I167="","",MAX(ROUND(J167-I167,2),0))</f>
        <v/>
      </c>
      <c r="M167" s="13" t="str">
        <f>IF(A167="","",ROUND(SUMIFS('Отгрузки'!$C$7:$C$506,'Отгрузки'!$B$7:$B$506,SUBSTITUTE(SUBSTITUTE(SUBSTITUTE(A167,"~","~~"),"*","~*"),"?","~?"),'Отгрузки'!$F$7:$F$506,"OK"),3))</f>
        <v/>
      </c>
      <c r="N167" s="13" t="str">
        <f>IF(OR(A167="",F167=""),"",MAX(ROUND(F167-M167,3),0))</f>
        <v/>
      </c>
      <c r="O167" s="13" t="str">
        <f>IF(OR(A167="",F167=""),"",MAX(ROUND(M167-F167,3),0))</f>
        <v/>
      </c>
      <c r="P167" s="8" t="n"/>
      <c r="Q167" s="14" t="str">
        <f>IF(A167="","",IF(COUNTIF($A$7:$A$206,SUBSTITUTE(SUBSTITUTE(SUBSTITUTE(A167,"~","~~"),"*","~*"),"?","~?"))&lt;&gt;1,"Повтор номера",IF(OR(C167="",D167="",E167="",F167="",G167="",I167=""),"Заполните заказ",IF(OR(L167&gt;0,O167&gt;0),"Проверьте превышение",IF(AND(K167=0,N167=0),"Закрыт",IF(AND(N167&gt;0,P167&lt;&gt;"",P167&lt;TODAY()),"Срок отгрузки прошёл",IF(N167=0,"Ждём оплату",IF(K167=0,"К отгрузке","В работе"))))))))</f>
        <v/>
      </c>
    </row>
    <row r="168" ht="30" customHeight="1">
      <c r="A168" s="7" t="n"/>
      <c r="B168" s="8" t="n"/>
      <c r="C168" s="9" t="n"/>
      <c r="D168" s="9" t="n"/>
      <c r="E168" s="9" t="n"/>
      <c r="F168" s="10" t="n"/>
      <c r="G168" s="11" t="n"/>
      <c r="H168" s="11" t="n"/>
      <c r="I168" s="12" t="str">
        <f>IFERROR(IF(OR(A168="",F168="",G168=""),"",ROUND(F168*G168+H168,2)),"")</f>
        <v/>
      </c>
      <c r="J168" s="12" t="str">
        <f>IF(A168="","",ROUND(SUMIFS('Оплаты'!$C$7:$C$506,'Оплаты'!$B$7:$B$506,SUBSTITUTE(SUBSTITUTE(SUBSTITUTE(A168,"~","~~"),"*","~*"),"?","~?"),'Оплаты'!$E$7:$E$506,"OK"),2))</f>
        <v/>
      </c>
      <c r="K168" s="12" t="str">
        <f>IF(I168="","",MAX(ROUND(I168-J168,2),0))</f>
        <v/>
      </c>
      <c r="L168" s="12" t="str">
        <f>IF(I168="","",MAX(ROUND(J168-I168,2),0))</f>
        <v/>
      </c>
      <c r="M168" s="13" t="str">
        <f>IF(A168="","",ROUND(SUMIFS('Отгрузки'!$C$7:$C$506,'Отгрузки'!$B$7:$B$506,SUBSTITUTE(SUBSTITUTE(SUBSTITUTE(A168,"~","~~"),"*","~*"),"?","~?"),'Отгрузки'!$F$7:$F$506,"OK"),3))</f>
        <v/>
      </c>
      <c r="N168" s="13" t="str">
        <f>IF(OR(A168="",F168=""),"",MAX(ROUND(F168-M168,3),0))</f>
        <v/>
      </c>
      <c r="O168" s="13" t="str">
        <f>IF(OR(A168="",F168=""),"",MAX(ROUND(M168-F168,3),0))</f>
        <v/>
      </c>
      <c r="P168" s="8" t="n"/>
      <c r="Q168" s="14" t="str">
        <f>IF(A168="","",IF(COUNTIF($A$7:$A$206,SUBSTITUTE(SUBSTITUTE(SUBSTITUTE(A168,"~","~~"),"*","~*"),"?","~?"))&lt;&gt;1,"Повтор номера",IF(OR(C168="",D168="",E168="",F168="",G168="",I168=""),"Заполните заказ",IF(OR(L168&gt;0,O168&gt;0),"Проверьте превышение",IF(AND(K168=0,N168=0),"Закрыт",IF(AND(N168&gt;0,P168&lt;&gt;"",P168&lt;TODAY()),"Срок отгрузки прошёл",IF(N168=0,"Ждём оплату",IF(K168=0,"К отгрузке","В работе"))))))))</f>
        <v/>
      </c>
    </row>
    <row r="169" ht="30" customHeight="1">
      <c r="A169" s="7" t="n"/>
      <c r="B169" s="8" t="n"/>
      <c r="C169" s="9" t="n"/>
      <c r="D169" s="9" t="n"/>
      <c r="E169" s="9" t="n"/>
      <c r="F169" s="10" t="n"/>
      <c r="G169" s="11" t="n"/>
      <c r="H169" s="11" t="n"/>
      <c r="I169" s="12" t="str">
        <f>IFERROR(IF(OR(A169="",F169="",G169=""),"",ROUND(F169*G169+H169,2)),"")</f>
        <v/>
      </c>
      <c r="J169" s="12" t="str">
        <f>IF(A169="","",ROUND(SUMIFS('Оплаты'!$C$7:$C$506,'Оплаты'!$B$7:$B$506,SUBSTITUTE(SUBSTITUTE(SUBSTITUTE(A169,"~","~~"),"*","~*"),"?","~?"),'Оплаты'!$E$7:$E$506,"OK"),2))</f>
        <v/>
      </c>
      <c r="K169" s="12" t="str">
        <f>IF(I169="","",MAX(ROUND(I169-J169,2),0))</f>
        <v/>
      </c>
      <c r="L169" s="12" t="str">
        <f>IF(I169="","",MAX(ROUND(J169-I169,2),0))</f>
        <v/>
      </c>
      <c r="M169" s="13" t="str">
        <f>IF(A169="","",ROUND(SUMIFS('Отгрузки'!$C$7:$C$506,'Отгрузки'!$B$7:$B$506,SUBSTITUTE(SUBSTITUTE(SUBSTITUTE(A169,"~","~~"),"*","~*"),"?","~?"),'Отгрузки'!$F$7:$F$506,"OK"),3))</f>
        <v/>
      </c>
      <c r="N169" s="13" t="str">
        <f>IF(OR(A169="",F169=""),"",MAX(ROUND(F169-M169,3),0))</f>
        <v/>
      </c>
      <c r="O169" s="13" t="str">
        <f>IF(OR(A169="",F169=""),"",MAX(ROUND(M169-F169,3),0))</f>
        <v/>
      </c>
      <c r="P169" s="8" t="n"/>
      <c r="Q169" s="14" t="str">
        <f>IF(A169="","",IF(COUNTIF($A$7:$A$206,SUBSTITUTE(SUBSTITUTE(SUBSTITUTE(A169,"~","~~"),"*","~*"),"?","~?"))&lt;&gt;1,"Повтор номера",IF(OR(C169="",D169="",E169="",F169="",G169="",I169=""),"Заполните заказ",IF(OR(L169&gt;0,O169&gt;0),"Проверьте превышение",IF(AND(K169=0,N169=0),"Закрыт",IF(AND(N169&gt;0,P169&lt;&gt;"",P169&lt;TODAY()),"Срок отгрузки прошёл",IF(N169=0,"Ждём оплату",IF(K169=0,"К отгрузке","В работе"))))))))</f>
        <v/>
      </c>
    </row>
    <row r="170" ht="30" customHeight="1">
      <c r="A170" s="7" t="n"/>
      <c r="B170" s="8" t="n"/>
      <c r="C170" s="9" t="n"/>
      <c r="D170" s="9" t="n"/>
      <c r="E170" s="9" t="n"/>
      <c r="F170" s="10" t="n"/>
      <c r="G170" s="11" t="n"/>
      <c r="H170" s="11" t="n"/>
      <c r="I170" s="12" t="str">
        <f>IFERROR(IF(OR(A170="",F170="",G170=""),"",ROUND(F170*G170+H170,2)),"")</f>
        <v/>
      </c>
      <c r="J170" s="12" t="str">
        <f>IF(A170="","",ROUND(SUMIFS('Оплаты'!$C$7:$C$506,'Оплаты'!$B$7:$B$506,SUBSTITUTE(SUBSTITUTE(SUBSTITUTE(A170,"~","~~"),"*","~*"),"?","~?"),'Оплаты'!$E$7:$E$506,"OK"),2))</f>
        <v/>
      </c>
      <c r="K170" s="12" t="str">
        <f>IF(I170="","",MAX(ROUND(I170-J170,2),0))</f>
        <v/>
      </c>
      <c r="L170" s="12" t="str">
        <f>IF(I170="","",MAX(ROUND(J170-I170,2),0))</f>
        <v/>
      </c>
      <c r="M170" s="13" t="str">
        <f>IF(A170="","",ROUND(SUMIFS('Отгрузки'!$C$7:$C$506,'Отгрузки'!$B$7:$B$506,SUBSTITUTE(SUBSTITUTE(SUBSTITUTE(A170,"~","~~"),"*","~*"),"?","~?"),'Отгрузки'!$F$7:$F$506,"OK"),3))</f>
        <v/>
      </c>
      <c r="N170" s="13" t="str">
        <f>IF(OR(A170="",F170=""),"",MAX(ROUND(F170-M170,3),0))</f>
        <v/>
      </c>
      <c r="O170" s="13" t="str">
        <f>IF(OR(A170="",F170=""),"",MAX(ROUND(M170-F170,3),0))</f>
        <v/>
      </c>
      <c r="P170" s="8" t="n"/>
      <c r="Q170" s="14" t="str">
        <f>IF(A170="","",IF(COUNTIF($A$7:$A$206,SUBSTITUTE(SUBSTITUTE(SUBSTITUTE(A170,"~","~~"),"*","~*"),"?","~?"))&lt;&gt;1,"Повтор номера",IF(OR(C170="",D170="",E170="",F170="",G170="",I170=""),"Заполните заказ",IF(OR(L170&gt;0,O170&gt;0),"Проверьте превышение",IF(AND(K170=0,N170=0),"Закрыт",IF(AND(N170&gt;0,P170&lt;&gt;"",P170&lt;TODAY()),"Срок отгрузки прошёл",IF(N170=0,"Ждём оплату",IF(K170=0,"К отгрузке","В работе"))))))))</f>
        <v/>
      </c>
    </row>
    <row r="171" ht="30" customHeight="1">
      <c r="A171" s="7" t="n"/>
      <c r="B171" s="8" t="n"/>
      <c r="C171" s="9" t="n"/>
      <c r="D171" s="9" t="n"/>
      <c r="E171" s="9" t="n"/>
      <c r="F171" s="10" t="n"/>
      <c r="G171" s="11" t="n"/>
      <c r="H171" s="11" t="n"/>
      <c r="I171" s="12" t="str">
        <f>IFERROR(IF(OR(A171="",F171="",G171=""),"",ROUND(F171*G171+H171,2)),"")</f>
        <v/>
      </c>
      <c r="J171" s="12" t="str">
        <f>IF(A171="","",ROUND(SUMIFS('Оплаты'!$C$7:$C$506,'Оплаты'!$B$7:$B$506,SUBSTITUTE(SUBSTITUTE(SUBSTITUTE(A171,"~","~~"),"*","~*"),"?","~?"),'Оплаты'!$E$7:$E$506,"OK"),2))</f>
        <v/>
      </c>
      <c r="K171" s="12" t="str">
        <f>IF(I171="","",MAX(ROUND(I171-J171,2),0))</f>
        <v/>
      </c>
      <c r="L171" s="12" t="str">
        <f>IF(I171="","",MAX(ROUND(J171-I171,2),0))</f>
        <v/>
      </c>
      <c r="M171" s="13" t="str">
        <f>IF(A171="","",ROUND(SUMIFS('Отгрузки'!$C$7:$C$506,'Отгрузки'!$B$7:$B$506,SUBSTITUTE(SUBSTITUTE(SUBSTITUTE(A171,"~","~~"),"*","~*"),"?","~?"),'Отгрузки'!$F$7:$F$506,"OK"),3))</f>
        <v/>
      </c>
      <c r="N171" s="13" t="str">
        <f>IF(OR(A171="",F171=""),"",MAX(ROUND(F171-M171,3),0))</f>
        <v/>
      </c>
      <c r="O171" s="13" t="str">
        <f>IF(OR(A171="",F171=""),"",MAX(ROUND(M171-F171,3),0))</f>
        <v/>
      </c>
      <c r="P171" s="8" t="n"/>
      <c r="Q171" s="14" t="str">
        <f>IF(A171="","",IF(COUNTIF($A$7:$A$206,SUBSTITUTE(SUBSTITUTE(SUBSTITUTE(A171,"~","~~"),"*","~*"),"?","~?"))&lt;&gt;1,"Повтор номера",IF(OR(C171="",D171="",E171="",F171="",G171="",I171=""),"Заполните заказ",IF(OR(L171&gt;0,O171&gt;0),"Проверьте превышение",IF(AND(K171=0,N171=0),"Закрыт",IF(AND(N171&gt;0,P171&lt;&gt;"",P171&lt;TODAY()),"Срок отгрузки прошёл",IF(N171=0,"Ждём оплату",IF(K171=0,"К отгрузке","В работе"))))))))</f>
        <v/>
      </c>
    </row>
    <row r="172" ht="30" customHeight="1">
      <c r="A172" s="7" t="n"/>
      <c r="B172" s="8" t="n"/>
      <c r="C172" s="9" t="n"/>
      <c r="D172" s="9" t="n"/>
      <c r="E172" s="9" t="n"/>
      <c r="F172" s="10" t="n"/>
      <c r="G172" s="11" t="n"/>
      <c r="H172" s="11" t="n"/>
      <c r="I172" s="12" t="str">
        <f>IFERROR(IF(OR(A172="",F172="",G172=""),"",ROUND(F172*G172+H172,2)),"")</f>
        <v/>
      </c>
      <c r="J172" s="12" t="str">
        <f>IF(A172="","",ROUND(SUMIFS('Оплаты'!$C$7:$C$506,'Оплаты'!$B$7:$B$506,SUBSTITUTE(SUBSTITUTE(SUBSTITUTE(A172,"~","~~"),"*","~*"),"?","~?"),'Оплаты'!$E$7:$E$506,"OK"),2))</f>
        <v/>
      </c>
      <c r="K172" s="12" t="str">
        <f>IF(I172="","",MAX(ROUND(I172-J172,2),0))</f>
        <v/>
      </c>
      <c r="L172" s="12" t="str">
        <f>IF(I172="","",MAX(ROUND(J172-I172,2),0))</f>
        <v/>
      </c>
      <c r="M172" s="13" t="str">
        <f>IF(A172="","",ROUND(SUMIFS('Отгрузки'!$C$7:$C$506,'Отгрузки'!$B$7:$B$506,SUBSTITUTE(SUBSTITUTE(SUBSTITUTE(A172,"~","~~"),"*","~*"),"?","~?"),'Отгрузки'!$F$7:$F$506,"OK"),3))</f>
        <v/>
      </c>
      <c r="N172" s="13" t="str">
        <f>IF(OR(A172="",F172=""),"",MAX(ROUND(F172-M172,3),0))</f>
        <v/>
      </c>
      <c r="O172" s="13" t="str">
        <f>IF(OR(A172="",F172=""),"",MAX(ROUND(M172-F172,3),0))</f>
        <v/>
      </c>
      <c r="P172" s="8" t="n"/>
      <c r="Q172" s="14" t="str">
        <f>IF(A172="","",IF(COUNTIF($A$7:$A$206,SUBSTITUTE(SUBSTITUTE(SUBSTITUTE(A172,"~","~~"),"*","~*"),"?","~?"))&lt;&gt;1,"Повтор номера",IF(OR(C172="",D172="",E172="",F172="",G172="",I172=""),"Заполните заказ",IF(OR(L172&gt;0,O172&gt;0),"Проверьте превышение",IF(AND(K172=0,N172=0),"Закрыт",IF(AND(N172&gt;0,P172&lt;&gt;"",P172&lt;TODAY()),"Срок отгрузки прошёл",IF(N172=0,"Ждём оплату",IF(K172=0,"К отгрузке","В работе"))))))))</f>
        <v/>
      </c>
    </row>
    <row r="173" ht="30" customHeight="1">
      <c r="A173" s="7" t="n"/>
      <c r="B173" s="8" t="n"/>
      <c r="C173" s="9" t="n"/>
      <c r="D173" s="9" t="n"/>
      <c r="E173" s="9" t="n"/>
      <c r="F173" s="10" t="n"/>
      <c r="G173" s="11" t="n"/>
      <c r="H173" s="11" t="n"/>
      <c r="I173" s="12" t="str">
        <f>IFERROR(IF(OR(A173="",F173="",G173=""),"",ROUND(F173*G173+H173,2)),"")</f>
        <v/>
      </c>
      <c r="J173" s="12" t="str">
        <f>IF(A173="","",ROUND(SUMIFS('Оплаты'!$C$7:$C$506,'Оплаты'!$B$7:$B$506,SUBSTITUTE(SUBSTITUTE(SUBSTITUTE(A173,"~","~~"),"*","~*"),"?","~?"),'Оплаты'!$E$7:$E$506,"OK"),2))</f>
        <v/>
      </c>
      <c r="K173" s="12" t="str">
        <f>IF(I173="","",MAX(ROUND(I173-J173,2),0))</f>
        <v/>
      </c>
      <c r="L173" s="12" t="str">
        <f>IF(I173="","",MAX(ROUND(J173-I173,2),0))</f>
        <v/>
      </c>
      <c r="M173" s="13" t="str">
        <f>IF(A173="","",ROUND(SUMIFS('Отгрузки'!$C$7:$C$506,'Отгрузки'!$B$7:$B$506,SUBSTITUTE(SUBSTITUTE(SUBSTITUTE(A173,"~","~~"),"*","~*"),"?","~?"),'Отгрузки'!$F$7:$F$506,"OK"),3))</f>
        <v/>
      </c>
      <c r="N173" s="13" t="str">
        <f>IF(OR(A173="",F173=""),"",MAX(ROUND(F173-M173,3),0))</f>
        <v/>
      </c>
      <c r="O173" s="13" t="str">
        <f>IF(OR(A173="",F173=""),"",MAX(ROUND(M173-F173,3),0))</f>
        <v/>
      </c>
      <c r="P173" s="8" t="n"/>
      <c r="Q173" s="14" t="str">
        <f>IF(A173="","",IF(COUNTIF($A$7:$A$206,SUBSTITUTE(SUBSTITUTE(SUBSTITUTE(A173,"~","~~"),"*","~*"),"?","~?"))&lt;&gt;1,"Повтор номера",IF(OR(C173="",D173="",E173="",F173="",G173="",I173=""),"Заполните заказ",IF(OR(L173&gt;0,O173&gt;0),"Проверьте превышение",IF(AND(K173=0,N173=0),"Закрыт",IF(AND(N173&gt;0,P173&lt;&gt;"",P173&lt;TODAY()),"Срок отгрузки прошёл",IF(N173=0,"Ждём оплату",IF(K173=0,"К отгрузке","В работе"))))))))</f>
        <v/>
      </c>
    </row>
    <row r="174" ht="30" customHeight="1">
      <c r="A174" s="7" t="n"/>
      <c r="B174" s="8" t="n"/>
      <c r="C174" s="9" t="n"/>
      <c r="D174" s="9" t="n"/>
      <c r="E174" s="9" t="n"/>
      <c r="F174" s="10" t="n"/>
      <c r="G174" s="11" t="n"/>
      <c r="H174" s="11" t="n"/>
      <c r="I174" s="12" t="str">
        <f>IFERROR(IF(OR(A174="",F174="",G174=""),"",ROUND(F174*G174+H174,2)),"")</f>
        <v/>
      </c>
      <c r="J174" s="12" t="str">
        <f>IF(A174="","",ROUND(SUMIFS('Оплаты'!$C$7:$C$506,'Оплаты'!$B$7:$B$506,SUBSTITUTE(SUBSTITUTE(SUBSTITUTE(A174,"~","~~"),"*","~*"),"?","~?"),'Оплаты'!$E$7:$E$506,"OK"),2))</f>
        <v/>
      </c>
      <c r="K174" s="12" t="str">
        <f>IF(I174="","",MAX(ROUND(I174-J174,2),0))</f>
        <v/>
      </c>
      <c r="L174" s="12" t="str">
        <f>IF(I174="","",MAX(ROUND(J174-I174,2),0))</f>
        <v/>
      </c>
      <c r="M174" s="13" t="str">
        <f>IF(A174="","",ROUND(SUMIFS('Отгрузки'!$C$7:$C$506,'Отгрузки'!$B$7:$B$506,SUBSTITUTE(SUBSTITUTE(SUBSTITUTE(A174,"~","~~"),"*","~*"),"?","~?"),'Отгрузки'!$F$7:$F$506,"OK"),3))</f>
        <v/>
      </c>
      <c r="N174" s="13" t="str">
        <f>IF(OR(A174="",F174=""),"",MAX(ROUND(F174-M174,3),0))</f>
        <v/>
      </c>
      <c r="O174" s="13" t="str">
        <f>IF(OR(A174="",F174=""),"",MAX(ROUND(M174-F174,3),0))</f>
        <v/>
      </c>
      <c r="P174" s="8" t="n"/>
      <c r="Q174" s="14" t="str">
        <f>IF(A174="","",IF(COUNTIF($A$7:$A$206,SUBSTITUTE(SUBSTITUTE(SUBSTITUTE(A174,"~","~~"),"*","~*"),"?","~?"))&lt;&gt;1,"Повтор номера",IF(OR(C174="",D174="",E174="",F174="",G174="",I174=""),"Заполните заказ",IF(OR(L174&gt;0,O174&gt;0),"Проверьте превышение",IF(AND(K174=0,N174=0),"Закрыт",IF(AND(N174&gt;0,P174&lt;&gt;"",P174&lt;TODAY()),"Срок отгрузки прошёл",IF(N174=0,"Ждём оплату",IF(K174=0,"К отгрузке","В работе"))))))))</f>
        <v/>
      </c>
    </row>
    <row r="175" ht="30" customHeight="1">
      <c r="A175" s="7" t="n"/>
      <c r="B175" s="8" t="n"/>
      <c r="C175" s="9" t="n"/>
      <c r="D175" s="9" t="n"/>
      <c r="E175" s="9" t="n"/>
      <c r="F175" s="10" t="n"/>
      <c r="G175" s="11" t="n"/>
      <c r="H175" s="11" t="n"/>
      <c r="I175" s="12" t="str">
        <f>IFERROR(IF(OR(A175="",F175="",G175=""),"",ROUND(F175*G175+H175,2)),"")</f>
        <v/>
      </c>
      <c r="J175" s="12" t="str">
        <f>IF(A175="","",ROUND(SUMIFS('Оплаты'!$C$7:$C$506,'Оплаты'!$B$7:$B$506,SUBSTITUTE(SUBSTITUTE(SUBSTITUTE(A175,"~","~~"),"*","~*"),"?","~?"),'Оплаты'!$E$7:$E$506,"OK"),2))</f>
        <v/>
      </c>
      <c r="K175" s="12" t="str">
        <f>IF(I175="","",MAX(ROUND(I175-J175,2),0))</f>
        <v/>
      </c>
      <c r="L175" s="12" t="str">
        <f>IF(I175="","",MAX(ROUND(J175-I175,2),0))</f>
        <v/>
      </c>
      <c r="M175" s="13" t="str">
        <f>IF(A175="","",ROUND(SUMIFS('Отгрузки'!$C$7:$C$506,'Отгрузки'!$B$7:$B$506,SUBSTITUTE(SUBSTITUTE(SUBSTITUTE(A175,"~","~~"),"*","~*"),"?","~?"),'Отгрузки'!$F$7:$F$506,"OK"),3))</f>
        <v/>
      </c>
      <c r="N175" s="13" t="str">
        <f>IF(OR(A175="",F175=""),"",MAX(ROUND(F175-M175,3),0))</f>
        <v/>
      </c>
      <c r="O175" s="13" t="str">
        <f>IF(OR(A175="",F175=""),"",MAX(ROUND(M175-F175,3),0))</f>
        <v/>
      </c>
      <c r="P175" s="8" t="n"/>
      <c r="Q175" s="14" t="str">
        <f>IF(A175="","",IF(COUNTIF($A$7:$A$206,SUBSTITUTE(SUBSTITUTE(SUBSTITUTE(A175,"~","~~"),"*","~*"),"?","~?"))&lt;&gt;1,"Повтор номера",IF(OR(C175="",D175="",E175="",F175="",G175="",I175=""),"Заполните заказ",IF(OR(L175&gt;0,O175&gt;0),"Проверьте превышение",IF(AND(K175=0,N175=0),"Закрыт",IF(AND(N175&gt;0,P175&lt;&gt;"",P175&lt;TODAY()),"Срок отгрузки прошёл",IF(N175=0,"Ждём оплату",IF(K175=0,"К отгрузке","В работе"))))))))</f>
        <v/>
      </c>
    </row>
    <row r="176" ht="30" customHeight="1">
      <c r="A176" s="7" t="n"/>
      <c r="B176" s="8" t="n"/>
      <c r="C176" s="9" t="n"/>
      <c r="D176" s="9" t="n"/>
      <c r="E176" s="9" t="n"/>
      <c r="F176" s="10" t="n"/>
      <c r="G176" s="11" t="n"/>
      <c r="H176" s="11" t="n"/>
      <c r="I176" s="12" t="str">
        <f>IFERROR(IF(OR(A176="",F176="",G176=""),"",ROUND(F176*G176+H176,2)),"")</f>
        <v/>
      </c>
      <c r="J176" s="12" t="str">
        <f>IF(A176="","",ROUND(SUMIFS('Оплаты'!$C$7:$C$506,'Оплаты'!$B$7:$B$506,SUBSTITUTE(SUBSTITUTE(SUBSTITUTE(A176,"~","~~"),"*","~*"),"?","~?"),'Оплаты'!$E$7:$E$506,"OK"),2))</f>
        <v/>
      </c>
      <c r="K176" s="12" t="str">
        <f>IF(I176="","",MAX(ROUND(I176-J176,2),0))</f>
        <v/>
      </c>
      <c r="L176" s="12" t="str">
        <f>IF(I176="","",MAX(ROUND(J176-I176,2),0))</f>
        <v/>
      </c>
      <c r="M176" s="13" t="str">
        <f>IF(A176="","",ROUND(SUMIFS('Отгрузки'!$C$7:$C$506,'Отгрузки'!$B$7:$B$506,SUBSTITUTE(SUBSTITUTE(SUBSTITUTE(A176,"~","~~"),"*","~*"),"?","~?"),'Отгрузки'!$F$7:$F$506,"OK"),3))</f>
        <v/>
      </c>
      <c r="N176" s="13" t="str">
        <f>IF(OR(A176="",F176=""),"",MAX(ROUND(F176-M176,3),0))</f>
        <v/>
      </c>
      <c r="O176" s="13" t="str">
        <f>IF(OR(A176="",F176=""),"",MAX(ROUND(M176-F176,3),0))</f>
        <v/>
      </c>
      <c r="P176" s="8" t="n"/>
      <c r="Q176" s="14" t="str">
        <f>IF(A176="","",IF(COUNTIF($A$7:$A$206,SUBSTITUTE(SUBSTITUTE(SUBSTITUTE(A176,"~","~~"),"*","~*"),"?","~?"))&lt;&gt;1,"Повтор номера",IF(OR(C176="",D176="",E176="",F176="",G176="",I176=""),"Заполните заказ",IF(OR(L176&gt;0,O176&gt;0),"Проверьте превышение",IF(AND(K176=0,N176=0),"Закрыт",IF(AND(N176&gt;0,P176&lt;&gt;"",P176&lt;TODAY()),"Срок отгрузки прошёл",IF(N176=0,"Ждём оплату",IF(K176=0,"К отгрузке","В работе"))))))))</f>
        <v/>
      </c>
    </row>
    <row r="177" ht="30" customHeight="1">
      <c r="A177" s="7" t="n"/>
      <c r="B177" s="8" t="n"/>
      <c r="C177" s="9" t="n"/>
      <c r="D177" s="9" t="n"/>
      <c r="E177" s="9" t="n"/>
      <c r="F177" s="10" t="n"/>
      <c r="G177" s="11" t="n"/>
      <c r="H177" s="11" t="n"/>
      <c r="I177" s="12" t="str">
        <f>IFERROR(IF(OR(A177="",F177="",G177=""),"",ROUND(F177*G177+H177,2)),"")</f>
        <v/>
      </c>
      <c r="J177" s="12" t="str">
        <f>IF(A177="","",ROUND(SUMIFS('Оплаты'!$C$7:$C$506,'Оплаты'!$B$7:$B$506,SUBSTITUTE(SUBSTITUTE(SUBSTITUTE(A177,"~","~~"),"*","~*"),"?","~?"),'Оплаты'!$E$7:$E$506,"OK"),2))</f>
        <v/>
      </c>
      <c r="K177" s="12" t="str">
        <f>IF(I177="","",MAX(ROUND(I177-J177,2),0))</f>
        <v/>
      </c>
      <c r="L177" s="12" t="str">
        <f>IF(I177="","",MAX(ROUND(J177-I177,2),0))</f>
        <v/>
      </c>
      <c r="M177" s="13" t="str">
        <f>IF(A177="","",ROUND(SUMIFS('Отгрузки'!$C$7:$C$506,'Отгрузки'!$B$7:$B$506,SUBSTITUTE(SUBSTITUTE(SUBSTITUTE(A177,"~","~~"),"*","~*"),"?","~?"),'Отгрузки'!$F$7:$F$506,"OK"),3))</f>
        <v/>
      </c>
      <c r="N177" s="13" t="str">
        <f>IF(OR(A177="",F177=""),"",MAX(ROUND(F177-M177,3),0))</f>
        <v/>
      </c>
      <c r="O177" s="13" t="str">
        <f>IF(OR(A177="",F177=""),"",MAX(ROUND(M177-F177,3),0))</f>
        <v/>
      </c>
      <c r="P177" s="8" t="n"/>
      <c r="Q177" s="14" t="str">
        <f>IF(A177="","",IF(COUNTIF($A$7:$A$206,SUBSTITUTE(SUBSTITUTE(SUBSTITUTE(A177,"~","~~"),"*","~*"),"?","~?"))&lt;&gt;1,"Повтор номера",IF(OR(C177="",D177="",E177="",F177="",G177="",I177=""),"Заполните заказ",IF(OR(L177&gt;0,O177&gt;0),"Проверьте превышение",IF(AND(K177=0,N177=0),"Закрыт",IF(AND(N177&gt;0,P177&lt;&gt;"",P177&lt;TODAY()),"Срок отгрузки прошёл",IF(N177=0,"Ждём оплату",IF(K177=0,"К отгрузке","В работе"))))))))</f>
        <v/>
      </c>
    </row>
    <row r="178" ht="30" customHeight="1">
      <c r="A178" s="7" t="n"/>
      <c r="B178" s="8" t="n"/>
      <c r="C178" s="9" t="n"/>
      <c r="D178" s="9" t="n"/>
      <c r="E178" s="9" t="n"/>
      <c r="F178" s="10" t="n"/>
      <c r="G178" s="11" t="n"/>
      <c r="H178" s="11" t="n"/>
      <c r="I178" s="12" t="str">
        <f>IFERROR(IF(OR(A178="",F178="",G178=""),"",ROUND(F178*G178+H178,2)),"")</f>
        <v/>
      </c>
      <c r="J178" s="12" t="str">
        <f>IF(A178="","",ROUND(SUMIFS('Оплаты'!$C$7:$C$506,'Оплаты'!$B$7:$B$506,SUBSTITUTE(SUBSTITUTE(SUBSTITUTE(A178,"~","~~"),"*","~*"),"?","~?"),'Оплаты'!$E$7:$E$506,"OK"),2))</f>
        <v/>
      </c>
      <c r="K178" s="12" t="str">
        <f>IF(I178="","",MAX(ROUND(I178-J178,2),0))</f>
        <v/>
      </c>
      <c r="L178" s="12" t="str">
        <f>IF(I178="","",MAX(ROUND(J178-I178,2),0))</f>
        <v/>
      </c>
      <c r="M178" s="13" t="str">
        <f>IF(A178="","",ROUND(SUMIFS('Отгрузки'!$C$7:$C$506,'Отгрузки'!$B$7:$B$506,SUBSTITUTE(SUBSTITUTE(SUBSTITUTE(A178,"~","~~"),"*","~*"),"?","~?"),'Отгрузки'!$F$7:$F$506,"OK"),3))</f>
        <v/>
      </c>
      <c r="N178" s="13" t="str">
        <f>IF(OR(A178="",F178=""),"",MAX(ROUND(F178-M178,3),0))</f>
        <v/>
      </c>
      <c r="O178" s="13" t="str">
        <f>IF(OR(A178="",F178=""),"",MAX(ROUND(M178-F178,3),0))</f>
        <v/>
      </c>
      <c r="P178" s="8" t="n"/>
      <c r="Q178" s="14" t="str">
        <f>IF(A178="","",IF(COUNTIF($A$7:$A$206,SUBSTITUTE(SUBSTITUTE(SUBSTITUTE(A178,"~","~~"),"*","~*"),"?","~?"))&lt;&gt;1,"Повтор номера",IF(OR(C178="",D178="",E178="",F178="",G178="",I178=""),"Заполните заказ",IF(OR(L178&gt;0,O178&gt;0),"Проверьте превышение",IF(AND(K178=0,N178=0),"Закрыт",IF(AND(N178&gt;0,P178&lt;&gt;"",P178&lt;TODAY()),"Срок отгрузки прошёл",IF(N178=0,"Ждём оплату",IF(K178=0,"К отгрузке","В работе"))))))))</f>
        <v/>
      </c>
    </row>
    <row r="179" ht="30" customHeight="1">
      <c r="A179" s="7" t="n"/>
      <c r="B179" s="8" t="n"/>
      <c r="C179" s="9" t="n"/>
      <c r="D179" s="9" t="n"/>
      <c r="E179" s="9" t="n"/>
      <c r="F179" s="10" t="n"/>
      <c r="G179" s="11" t="n"/>
      <c r="H179" s="11" t="n"/>
      <c r="I179" s="12" t="str">
        <f>IFERROR(IF(OR(A179="",F179="",G179=""),"",ROUND(F179*G179+H179,2)),"")</f>
        <v/>
      </c>
      <c r="J179" s="12" t="str">
        <f>IF(A179="","",ROUND(SUMIFS('Оплаты'!$C$7:$C$506,'Оплаты'!$B$7:$B$506,SUBSTITUTE(SUBSTITUTE(SUBSTITUTE(A179,"~","~~"),"*","~*"),"?","~?"),'Оплаты'!$E$7:$E$506,"OK"),2))</f>
        <v/>
      </c>
      <c r="K179" s="12" t="str">
        <f>IF(I179="","",MAX(ROUND(I179-J179,2),0))</f>
        <v/>
      </c>
      <c r="L179" s="12" t="str">
        <f>IF(I179="","",MAX(ROUND(J179-I179,2),0))</f>
        <v/>
      </c>
      <c r="M179" s="13" t="str">
        <f>IF(A179="","",ROUND(SUMIFS('Отгрузки'!$C$7:$C$506,'Отгрузки'!$B$7:$B$506,SUBSTITUTE(SUBSTITUTE(SUBSTITUTE(A179,"~","~~"),"*","~*"),"?","~?"),'Отгрузки'!$F$7:$F$506,"OK"),3))</f>
        <v/>
      </c>
      <c r="N179" s="13" t="str">
        <f>IF(OR(A179="",F179=""),"",MAX(ROUND(F179-M179,3),0))</f>
        <v/>
      </c>
      <c r="O179" s="13" t="str">
        <f>IF(OR(A179="",F179=""),"",MAX(ROUND(M179-F179,3),0))</f>
        <v/>
      </c>
      <c r="P179" s="8" t="n"/>
      <c r="Q179" s="14" t="str">
        <f>IF(A179="","",IF(COUNTIF($A$7:$A$206,SUBSTITUTE(SUBSTITUTE(SUBSTITUTE(A179,"~","~~"),"*","~*"),"?","~?"))&lt;&gt;1,"Повтор номера",IF(OR(C179="",D179="",E179="",F179="",G179="",I179=""),"Заполните заказ",IF(OR(L179&gt;0,O179&gt;0),"Проверьте превышение",IF(AND(K179=0,N179=0),"Закрыт",IF(AND(N179&gt;0,P179&lt;&gt;"",P179&lt;TODAY()),"Срок отгрузки прошёл",IF(N179=0,"Ждём оплату",IF(K179=0,"К отгрузке","В работе"))))))))</f>
        <v/>
      </c>
    </row>
    <row r="180" ht="30" customHeight="1">
      <c r="A180" s="7" t="n"/>
      <c r="B180" s="8" t="n"/>
      <c r="C180" s="9" t="n"/>
      <c r="D180" s="9" t="n"/>
      <c r="E180" s="9" t="n"/>
      <c r="F180" s="10" t="n"/>
      <c r="G180" s="11" t="n"/>
      <c r="H180" s="11" t="n"/>
      <c r="I180" s="12" t="str">
        <f>IFERROR(IF(OR(A180="",F180="",G180=""),"",ROUND(F180*G180+H180,2)),"")</f>
        <v/>
      </c>
      <c r="J180" s="12" t="str">
        <f>IF(A180="","",ROUND(SUMIFS('Оплаты'!$C$7:$C$506,'Оплаты'!$B$7:$B$506,SUBSTITUTE(SUBSTITUTE(SUBSTITUTE(A180,"~","~~"),"*","~*"),"?","~?"),'Оплаты'!$E$7:$E$506,"OK"),2))</f>
        <v/>
      </c>
      <c r="K180" s="12" t="str">
        <f>IF(I180="","",MAX(ROUND(I180-J180,2),0))</f>
        <v/>
      </c>
      <c r="L180" s="12" t="str">
        <f>IF(I180="","",MAX(ROUND(J180-I180,2),0))</f>
        <v/>
      </c>
      <c r="M180" s="13" t="str">
        <f>IF(A180="","",ROUND(SUMIFS('Отгрузки'!$C$7:$C$506,'Отгрузки'!$B$7:$B$506,SUBSTITUTE(SUBSTITUTE(SUBSTITUTE(A180,"~","~~"),"*","~*"),"?","~?"),'Отгрузки'!$F$7:$F$506,"OK"),3))</f>
        <v/>
      </c>
      <c r="N180" s="13" t="str">
        <f>IF(OR(A180="",F180=""),"",MAX(ROUND(F180-M180,3),0))</f>
        <v/>
      </c>
      <c r="O180" s="13" t="str">
        <f>IF(OR(A180="",F180=""),"",MAX(ROUND(M180-F180,3),0))</f>
        <v/>
      </c>
      <c r="P180" s="8" t="n"/>
      <c r="Q180" s="14" t="str">
        <f>IF(A180="","",IF(COUNTIF($A$7:$A$206,SUBSTITUTE(SUBSTITUTE(SUBSTITUTE(A180,"~","~~"),"*","~*"),"?","~?"))&lt;&gt;1,"Повтор номера",IF(OR(C180="",D180="",E180="",F180="",G180="",I180=""),"Заполните заказ",IF(OR(L180&gt;0,O180&gt;0),"Проверьте превышение",IF(AND(K180=0,N180=0),"Закрыт",IF(AND(N180&gt;0,P180&lt;&gt;"",P180&lt;TODAY()),"Срок отгрузки прошёл",IF(N180=0,"Ждём оплату",IF(K180=0,"К отгрузке","В работе"))))))))</f>
        <v/>
      </c>
    </row>
    <row r="181" ht="30" customHeight="1">
      <c r="A181" s="7" t="n"/>
      <c r="B181" s="8" t="n"/>
      <c r="C181" s="9" t="n"/>
      <c r="D181" s="9" t="n"/>
      <c r="E181" s="9" t="n"/>
      <c r="F181" s="10" t="n"/>
      <c r="G181" s="11" t="n"/>
      <c r="H181" s="11" t="n"/>
      <c r="I181" s="12" t="str">
        <f>IFERROR(IF(OR(A181="",F181="",G181=""),"",ROUND(F181*G181+H181,2)),"")</f>
        <v/>
      </c>
      <c r="J181" s="12" t="str">
        <f>IF(A181="","",ROUND(SUMIFS('Оплаты'!$C$7:$C$506,'Оплаты'!$B$7:$B$506,SUBSTITUTE(SUBSTITUTE(SUBSTITUTE(A181,"~","~~"),"*","~*"),"?","~?"),'Оплаты'!$E$7:$E$506,"OK"),2))</f>
        <v/>
      </c>
      <c r="K181" s="12" t="str">
        <f>IF(I181="","",MAX(ROUND(I181-J181,2),0))</f>
        <v/>
      </c>
      <c r="L181" s="12" t="str">
        <f>IF(I181="","",MAX(ROUND(J181-I181,2),0))</f>
        <v/>
      </c>
      <c r="M181" s="13" t="str">
        <f>IF(A181="","",ROUND(SUMIFS('Отгрузки'!$C$7:$C$506,'Отгрузки'!$B$7:$B$506,SUBSTITUTE(SUBSTITUTE(SUBSTITUTE(A181,"~","~~"),"*","~*"),"?","~?"),'Отгрузки'!$F$7:$F$506,"OK"),3))</f>
        <v/>
      </c>
      <c r="N181" s="13" t="str">
        <f>IF(OR(A181="",F181=""),"",MAX(ROUND(F181-M181,3),0))</f>
        <v/>
      </c>
      <c r="O181" s="13" t="str">
        <f>IF(OR(A181="",F181=""),"",MAX(ROUND(M181-F181,3),0))</f>
        <v/>
      </c>
      <c r="P181" s="8" t="n"/>
      <c r="Q181" s="14" t="str">
        <f>IF(A181="","",IF(COUNTIF($A$7:$A$206,SUBSTITUTE(SUBSTITUTE(SUBSTITUTE(A181,"~","~~"),"*","~*"),"?","~?"))&lt;&gt;1,"Повтор номера",IF(OR(C181="",D181="",E181="",F181="",G181="",I181=""),"Заполните заказ",IF(OR(L181&gt;0,O181&gt;0),"Проверьте превышение",IF(AND(K181=0,N181=0),"Закрыт",IF(AND(N181&gt;0,P181&lt;&gt;"",P181&lt;TODAY()),"Срок отгрузки прошёл",IF(N181=0,"Ждём оплату",IF(K181=0,"К отгрузке","В работе"))))))))</f>
        <v/>
      </c>
    </row>
    <row r="182" ht="30" customHeight="1">
      <c r="A182" s="7" t="n"/>
      <c r="B182" s="8" t="n"/>
      <c r="C182" s="9" t="n"/>
      <c r="D182" s="9" t="n"/>
      <c r="E182" s="9" t="n"/>
      <c r="F182" s="10" t="n"/>
      <c r="G182" s="11" t="n"/>
      <c r="H182" s="11" t="n"/>
      <c r="I182" s="12" t="str">
        <f>IFERROR(IF(OR(A182="",F182="",G182=""),"",ROUND(F182*G182+H182,2)),"")</f>
        <v/>
      </c>
      <c r="J182" s="12" t="str">
        <f>IF(A182="","",ROUND(SUMIFS('Оплаты'!$C$7:$C$506,'Оплаты'!$B$7:$B$506,SUBSTITUTE(SUBSTITUTE(SUBSTITUTE(A182,"~","~~"),"*","~*"),"?","~?"),'Оплаты'!$E$7:$E$506,"OK"),2))</f>
        <v/>
      </c>
      <c r="K182" s="12" t="str">
        <f>IF(I182="","",MAX(ROUND(I182-J182,2),0))</f>
        <v/>
      </c>
      <c r="L182" s="12" t="str">
        <f>IF(I182="","",MAX(ROUND(J182-I182,2),0))</f>
        <v/>
      </c>
      <c r="M182" s="13" t="str">
        <f>IF(A182="","",ROUND(SUMIFS('Отгрузки'!$C$7:$C$506,'Отгрузки'!$B$7:$B$506,SUBSTITUTE(SUBSTITUTE(SUBSTITUTE(A182,"~","~~"),"*","~*"),"?","~?"),'Отгрузки'!$F$7:$F$506,"OK"),3))</f>
        <v/>
      </c>
      <c r="N182" s="13" t="str">
        <f>IF(OR(A182="",F182=""),"",MAX(ROUND(F182-M182,3),0))</f>
        <v/>
      </c>
      <c r="O182" s="13" t="str">
        <f>IF(OR(A182="",F182=""),"",MAX(ROUND(M182-F182,3),0))</f>
        <v/>
      </c>
      <c r="P182" s="8" t="n"/>
      <c r="Q182" s="14" t="str">
        <f>IF(A182="","",IF(COUNTIF($A$7:$A$206,SUBSTITUTE(SUBSTITUTE(SUBSTITUTE(A182,"~","~~"),"*","~*"),"?","~?"))&lt;&gt;1,"Повтор номера",IF(OR(C182="",D182="",E182="",F182="",G182="",I182=""),"Заполните заказ",IF(OR(L182&gt;0,O182&gt;0),"Проверьте превышение",IF(AND(K182=0,N182=0),"Закрыт",IF(AND(N182&gt;0,P182&lt;&gt;"",P182&lt;TODAY()),"Срок отгрузки прошёл",IF(N182=0,"Ждём оплату",IF(K182=0,"К отгрузке","В работе"))))))))</f>
        <v/>
      </c>
    </row>
    <row r="183" ht="30" customHeight="1">
      <c r="A183" s="7" t="n"/>
      <c r="B183" s="8" t="n"/>
      <c r="C183" s="9" t="n"/>
      <c r="D183" s="9" t="n"/>
      <c r="E183" s="9" t="n"/>
      <c r="F183" s="10" t="n"/>
      <c r="G183" s="11" t="n"/>
      <c r="H183" s="11" t="n"/>
      <c r="I183" s="12" t="str">
        <f>IFERROR(IF(OR(A183="",F183="",G183=""),"",ROUND(F183*G183+H183,2)),"")</f>
        <v/>
      </c>
      <c r="J183" s="12" t="str">
        <f>IF(A183="","",ROUND(SUMIFS('Оплаты'!$C$7:$C$506,'Оплаты'!$B$7:$B$506,SUBSTITUTE(SUBSTITUTE(SUBSTITUTE(A183,"~","~~"),"*","~*"),"?","~?"),'Оплаты'!$E$7:$E$506,"OK"),2))</f>
        <v/>
      </c>
      <c r="K183" s="12" t="str">
        <f>IF(I183="","",MAX(ROUND(I183-J183,2),0))</f>
        <v/>
      </c>
      <c r="L183" s="12" t="str">
        <f>IF(I183="","",MAX(ROUND(J183-I183,2),0))</f>
        <v/>
      </c>
      <c r="M183" s="13" t="str">
        <f>IF(A183="","",ROUND(SUMIFS('Отгрузки'!$C$7:$C$506,'Отгрузки'!$B$7:$B$506,SUBSTITUTE(SUBSTITUTE(SUBSTITUTE(A183,"~","~~"),"*","~*"),"?","~?"),'Отгрузки'!$F$7:$F$506,"OK"),3))</f>
        <v/>
      </c>
      <c r="N183" s="13" t="str">
        <f>IF(OR(A183="",F183=""),"",MAX(ROUND(F183-M183,3),0))</f>
        <v/>
      </c>
      <c r="O183" s="13" t="str">
        <f>IF(OR(A183="",F183=""),"",MAX(ROUND(M183-F183,3),0))</f>
        <v/>
      </c>
      <c r="P183" s="8" t="n"/>
      <c r="Q183" s="14" t="str">
        <f>IF(A183="","",IF(COUNTIF($A$7:$A$206,SUBSTITUTE(SUBSTITUTE(SUBSTITUTE(A183,"~","~~"),"*","~*"),"?","~?"))&lt;&gt;1,"Повтор номера",IF(OR(C183="",D183="",E183="",F183="",G183="",I183=""),"Заполните заказ",IF(OR(L183&gt;0,O183&gt;0),"Проверьте превышение",IF(AND(K183=0,N183=0),"Закрыт",IF(AND(N183&gt;0,P183&lt;&gt;"",P183&lt;TODAY()),"Срок отгрузки прошёл",IF(N183=0,"Ждём оплату",IF(K183=0,"К отгрузке","В работе"))))))))</f>
        <v/>
      </c>
    </row>
    <row r="184" ht="30" customHeight="1">
      <c r="A184" s="7" t="n"/>
      <c r="B184" s="8" t="n"/>
      <c r="C184" s="9" t="n"/>
      <c r="D184" s="9" t="n"/>
      <c r="E184" s="9" t="n"/>
      <c r="F184" s="10" t="n"/>
      <c r="G184" s="11" t="n"/>
      <c r="H184" s="11" t="n"/>
      <c r="I184" s="12" t="str">
        <f>IFERROR(IF(OR(A184="",F184="",G184=""),"",ROUND(F184*G184+H184,2)),"")</f>
        <v/>
      </c>
      <c r="J184" s="12" t="str">
        <f>IF(A184="","",ROUND(SUMIFS('Оплаты'!$C$7:$C$506,'Оплаты'!$B$7:$B$506,SUBSTITUTE(SUBSTITUTE(SUBSTITUTE(A184,"~","~~"),"*","~*"),"?","~?"),'Оплаты'!$E$7:$E$506,"OK"),2))</f>
        <v/>
      </c>
      <c r="K184" s="12" t="str">
        <f>IF(I184="","",MAX(ROUND(I184-J184,2),0))</f>
        <v/>
      </c>
      <c r="L184" s="12" t="str">
        <f>IF(I184="","",MAX(ROUND(J184-I184,2),0))</f>
        <v/>
      </c>
      <c r="M184" s="13" t="str">
        <f>IF(A184="","",ROUND(SUMIFS('Отгрузки'!$C$7:$C$506,'Отгрузки'!$B$7:$B$506,SUBSTITUTE(SUBSTITUTE(SUBSTITUTE(A184,"~","~~"),"*","~*"),"?","~?"),'Отгрузки'!$F$7:$F$506,"OK"),3))</f>
        <v/>
      </c>
      <c r="N184" s="13" t="str">
        <f>IF(OR(A184="",F184=""),"",MAX(ROUND(F184-M184,3),0))</f>
        <v/>
      </c>
      <c r="O184" s="13" t="str">
        <f>IF(OR(A184="",F184=""),"",MAX(ROUND(M184-F184,3),0))</f>
        <v/>
      </c>
      <c r="P184" s="8" t="n"/>
      <c r="Q184" s="14" t="str">
        <f>IF(A184="","",IF(COUNTIF($A$7:$A$206,SUBSTITUTE(SUBSTITUTE(SUBSTITUTE(A184,"~","~~"),"*","~*"),"?","~?"))&lt;&gt;1,"Повтор номера",IF(OR(C184="",D184="",E184="",F184="",G184="",I184=""),"Заполните заказ",IF(OR(L184&gt;0,O184&gt;0),"Проверьте превышение",IF(AND(K184=0,N184=0),"Закрыт",IF(AND(N184&gt;0,P184&lt;&gt;"",P184&lt;TODAY()),"Срок отгрузки прошёл",IF(N184=0,"Ждём оплату",IF(K184=0,"К отгрузке","В работе"))))))))</f>
        <v/>
      </c>
    </row>
    <row r="185" ht="30" customHeight="1">
      <c r="A185" s="7" t="n"/>
      <c r="B185" s="8" t="n"/>
      <c r="C185" s="9" t="n"/>
      <c r="D185" s="9" t="n"/>
      <c r="E185" s="9" t="n"/>
      <c r="F185" s="10" t="n"/>
      <c r="G185" s="11" t="n"/>
      <c r="H185" s="11" t="n"/>
      <c r="I185" s="12" t="str">
        <f>IFERROR(IF(OR(A185="",F185="",G185=""),"",ROUND(F185*G185+H185,2)),"")</f>
        <v/>
      </c>
      <c r="J185" s="12" t="str">
        <f>IF(A185="","",ROUND(SUMIFS('Оплаты'!$C$7:$C$506,'Оплаты'!$B$7:$B$506,SUBSTITUTE(SUBSTITUTE(SUBSTITUTE(A185,"~","~~"),"*","~*"),"?","~?"),'Оплаты'!$E$7:$E$506,"OK"),2))</f>
        <v/>
      </c>
      <c r="K185" s="12" t="str">
        <f>IF(I185="","",MAX(ROUND(I185-J185,2),0))</f>
        <v/>
      </c>
      <c r="L185" s="12" t="str">
        <f>IF(I185="","",MAX(ROUND(J185-I185,2),0))</f>
        <v/>
      </c>
      <c r="M185" s="13" t="str">
        <f>IF(A185="","",ROUND(SUMIFS('Отгрузки'!$C$7:$C$506,'Отгрузки'!$B$7:$B$506,SUBSTITUTE(SUBSTITUTE(SUBSTITUTE(A185,"~","~~"),"*","~*"),"?","~?"),'Отгрузки'!$F$7:$F$506,"OK"),3))</f>
        <v/>
      </c>
      <c r="N185" s="13" t="str">
        <f>IF(OR(A185="",F185=""),"",MAX(ROUND(F185-M185,3),0))</f>
        <v/>
      </c>
      <c r="O185" s="13" t="str">
        <f>IF(OR(A185="",F185=""),"",MAX(ROUND(M185-F185,3),0))</f>
        <v/>
      </c>
      <c r="P185" s="8" t="n"/>
      <c r="Q185" s="14" t="str">
        <f>IF(A185="","",IF(COUNTIF($A$7:$A$206,SUBSTITUTE(SUBSTITUTE(SUBSTITUTE(A185,"~","~~"),"*","~*"),"?","~?"))&lt;&gt;1,"Повтор номера",IF(OR(C185="",D185="",E185="",F185="",G185="",I185=""),"Заполните заказ",IF(OR(L185&gt;0,O185&gt;0),"Проверьте превышение",IF(AND(K185=0,N185=0),"Закрыт",IF(AND(N185&gt;0,P185&lt;&gt;"",P185&lt;TODAY()),"Срок отгрузки прошёл",IF(N185=0,"Ждём оплату",IF(K185=0,"К отгрузке","В работе"))))))))</f>
        <v/>
      </c>
    </row>
    <row r="186" ht="30" customHeight="1">
      <c r="A186" s="7" t="n"/>
      <c r="B186" s="8" t="n"/>
      <c r="C186" s="9" t="n"/>
      <c r="D186" s="9" t="n"/>
      <c r="E186" s="9" t="n"/>
      <c r="F186" s="10" t="n"/>
      <c r="G186" s="11" t="n"/>
      <c r="H186" s="11" t="n"/>
      <c r="I186" s="12" t="str">
        <f>IFERROR(IF(OR(A186="",F186="",G186=""),"",ROUND(F186*G186+H186,2)),"")</f>
        <v/>
      </c>
      <c r="J186" s="12" t="str">
        <f>IF(A186="","",ROUND(SUMIFS('Оплаты'!$C$7:$C$506,'Оплаты'!$B$7:$B$506,SUBSTITUTE(SUBSTITUTE(SUBSTITUTE(A186,"~","~~"),"*","~*"),"?","~?"),'Оплаты'!$E$7:$E$506,"OK"),2))</f>
        <v/>
      </c>
      <c r="K186" s="12" t="str">
        <f>IF(I186="","",MAX(ROUND(I186-J186,2),0))</f>
        <v/>
      </c>
      <c r="L186" s="12" t="str">
        <f>IF(I186="","",MAX(ROUND(J186-I186,2),0))</f>
        <v/>
      </c>
      <c r="M186" s="13" t="str">
        <f>IF(A186="","",ROUND(SUMIFS('Отгрузки'!$C$7:$C$506,'Отгрузки'!$B$7:$B$506,SUBSTITUTE(SUBSTITUTE(SUBSTITUTE(A186,"~","~~"),"*","~*"),"?","~?"),'Отгрузки'!$F$7:$F$506,"OK"),3))</f>
        <v/>
      </c>
      <c r="N186" s="13" t="str">
        <f>IF(OR(A186="",F186=""),"",MAX(ROUND(F186-M186,3),0))</f>
        <v/>
      </c>
      <c r="O186" s="13" t="str">
        <f>IF(OR(A186="",F186=""),"",MAX(ROUND(M186-F186,3),0))</f>
        <v/>
      </c>
      <c r="P186" s="8" t="n"/>
      <c r="Q186" s="14" t="str">
        <f>IF(A186="","",IF(COUNTIF($A$7:$A$206,SUBSTITUTE(SUBSTITUTE(SUBSTITUTE(A186,"~","~~"),"*","~*"),"?","~?"))&lt;&gt;1,"Повтор номера",IF(OR(C186="",D186="",E186="",F186="",G186="",I186=""),"Заполните заказ",IF(OR(L186&gt;0,O186&gt;0),"Проверьте превышение",IF(AND(K186=0,N186=0),"Закрыт",IF(AND(N186&gt;0,P186&lt;&gt;"",P186&lt;TODAY()),"Срок отгрузки прошёл",IF(N186=0,"Ждём оплату",IF(K186=0,"К отгрузке","В работе"))))))))</f>
        <v/>
      </c>
    </row>
    <row r="187" ht="30" customHeight="1">
      <c r="A187" s="7" t="n"/>
      <c r="B187" s="8" t="n"/>
      <c r="C187" s="9" t="n"/>
      <c r="D187" s="9" t="n"/>
      <c r="E187" s="9" t="n"/>
      <c r="F187" s="10" t="n"/>
      <c r="G187" s="11" t="n"/>
      <c r="H187" s="11" t="n"/>
      <c r="I187" s="12" t="str">
        <f>IFERROR(IF(OR(A187="",F187="",G187=""),"",ROUND(F187*G187+H187,2)),"")</f>
        <v/>
      </c>
      <c r="J187" s="12" t="str">
        <f>IF(A187="","",ROUND(SUMIFS('Оплаты'!$C$7:$C$506,'Оплаты'!$B$7:$B$506,SUBSTITUTE(SUBSTITUTE(SUBSTITUTE(A187,"~","~~"),"*","~*"),"?","~?"),'Оплаты'!$E$7:$E$506,"OK"),2))</f>
        <v/>
      </c>
      <c r="K187" s="12" t="str">
        <f>IF(I187="","",MAX(ROUND(I187-J187,2),0))</f>
        <v/>
      </c>
      <c r="L187" s="12" t="str">
        <f>IF(I187="","",MAX(ROUND(J187-I187,2),0))</f>
        <v/>
      </c>
      <c r="M187" s="13" t="str">
        <f>IF(A187="","",ROUND(SUMIFS('Отгрузки'!$C$7:$C$506,'Отгрузки'!$B$7:$B$506,SUBSTITUTE(SUBSTITUTE(SUBSTITUTE(A187,"~","~~"),"*","~*"),"?","~?"),'Отгрузки'!$F$7:$F$506,"OK"),3))</f>
        <v/>
      </c>
      <c r="N187" s="13" t="str">
        <f>IF(OR(A187="",F187=""),"",MAX(ROUND(F187-M187,3),0))</f>
        <v/>
      </c>
      <c r="O187" s="13" t="str">
        <f>IF(OR(A187="",F187=""),"",MAX(ROUND(M187-F187,3),0))</f>
        <v/>
      </c>
      <c r="P187" s="8" t="n"/>
      <c r="Q187" s="14" t="str">
        <f>IF(A187="","",IF(COUNTIF($A$7:$A$206,SUBSTITUTE(SUBSTITUTE(SUBSTITUTE(A187,"~","~~"),"*","~*"),"?","~?"))&lt;&gt;1,"Повтор номера",IF(OR(C187="",D187="",E187="",F187="",G187="",I187=""),"Заполните заказ",IF(OR(L187&gt;0,O187&gt;0),"Проверьте превышение",IF(AND(K187=0,N187=0),"Закрыт",IF(AND(N187&gt;0,P187&lt;&gt;"",P187&lt;TODAY()),"Срок отгрузки прошёл",IF(N187=0,"Ждём оплату",IF(K187=0,"К отгрузке","В работе"))))))))</f>
        <v/>
      </c>
    </row>
    <row r="188" ht="30" customHeight="1">
      <c r="A188" s="7" t="n"/>
      <c r="B188" s="8" t="n"/>
      <c r="C188" s="9" t="n"/>
      <c r="D188" s="9" t="n"/>
      <c r="E188" s="9" t="n"/>
      <c r="F188" s="10" t="n"/>
      <c r="G188" s="11" t="n"/>
      <c r="H188" s="11" t="n"/>
      <c r="I188" s="12" t="str">
        <f>IFERROR(IF(OR(A188="",F188="",G188=""),"",ROUND(F188*G188+H188,2)),"")</f>
        <v/>
      </c>
      <c r="J188" s="12" t="str">
        <f>IF(A188="","",ROUND(SUMIFS('Оплаты'!$C$7:$C$506,'Оплаты'!$B$7:$B$506,SUBSTITUTE(SUBSTITUTE(SUBSTITUTE(A188,"~","~~"),"*","~*"),"?","~?"),'Оплаты'!$E$7:$E$506,"OK"),2))</f>
        <v/>
      </c>
      <c r="K188" s="12" t="str">
        <f>IF(I188="","",MAX(ROUND(I188-J188,2),0))</f>
        <v/>
      </c>
      <c r="L188" s="12" t="str">
        <f>IF(I188="","",MAX(ROUND(J188-I188,2),0))</f>
        <v/>
      </c>
      <c r="M188" s="13" t="str">
        <f>IF(A188="","",ROUND(SUMIFS('Отгрузки'!$C$7:$C$506,'Отгрузки'!$B$7:$B$506,SUBSTITUTE(SUBSTITUTE(SUBSTITUTE(A188,"~","~~"),"*","~*"),"?","~?"),'Отгрузки'!$F$7:$F$506,"OK"),3))</f>
        <v/>
      </c>
      <c r="N188" s="13" t="str">
        <f>IF(OR(A188="",F188=""),"",MAX(ROUND(F188-M188,3),0))</f>
        <v/>
      </c>
      <c r="O188" s="13" t="str">
        <f>IF(OR(A188="",F188=""),"",MAX(ROUND(M188-F188,3),0))</f>
        <v/>
      </c>
      <c r="P188" s="8" t="n"/>
      <c r="Q188" s="14" t="str">
        <f>IF(A188="","",IF(COUNTIF($A$7:$A$206,SUBSTITUTE(SUBSTITUTE(SUBSTITUTE(A188,"~","~~"),"*","~*"),"?","~?"))&lt;&gt;1,"Повтор номера",IF(OR(C188="",D188="",E188="",F188="",G188="",I188=""),"Заполните заказ",IF(OR(L188&gt;0,O188&gt;0),"Проверьте превышение",IF(AND(K188=0,N188=0),"Закрыт",IF(AND(N188&gt;0,P188&lt;&gt;"",P188&lt;TODAY()),"Срок отгрузки прошёл",IF(N188=0,"Ждём оплату",IF(K188=0,"К отгрузке","В работе"))))))))</f>
        <v/>
      </c>
    </row>
    <row r="189" ht="30" customHeight="1">
      <c r="A189" s="7" t="n"/>
      <c r="B189" s="8" t="n"/>
      <c r="C189" s="9" t="n"/>
      <c r="D189" s="9" t="n"/>
      <c r="E189" s="9" t="n"/>
      <c r="F189" s="10" t="n"/>
      <c r="G189" s="11" t="n"/>
      <c r="H189" s="11" t="n"/>
      <c r="I189" s="12" t="str">
        <f>IFERROR(IF(OR(A189="",F189="",G189=""),"",ROUND(F189*G189+H189,2)),"")</f>
        <v/>
      </c>
      <c r="J189" s="12" t="str">
        <f>IF(A189="","",ROUND(SUMIFS('Оплаты'!$C$7:$C$506,'Оплаты'!$B$7:$B$506,SUBSTITUTE(SUBSTITUTE(SUBSTITUTE(A189,"~","~~"),"*","~*"),"?","~?"),'Оплаты'!$E$7:$E$506,"OK"),2))</f>
        <v/>
      </c>
      <c r="K189" s="12" t="str">
        <f>IF(I189="","",MAX(ROUND(I189-J189,2),0))</f>
        <v/>
      </c>
      <c r="L189" s="12" t="str">
        <f>IF(I189="","",MAX(ROUND(J189-I189,2),0))</f>
        <v/>
      </c>
      <c r="M189" s="13" t="str">
        <f>IF(A189="","",ROUND(SUMIFS('Отгрузки'!$C$7:$C$506,'Отгрузки'!$B$7:$B$506,SUBSTITUTE(SUBSTITUTE(SUBSTITUTE(A189,"~","~~"),"*","~*"),"?","~?"),'Отгрузки'!$F$7:$F$506,"OK"),3))</f>
        <v/>
      </c>
      <c r="N189" s="13" t="str">
        <f>IF(OR(A189="",F189=""),"",MAX(ROUND(F189-M189,3),0))</f>
        <v/>
      </c>
      <c r="O189" s="13" t="str">
        <f>IF(OR(A189="",F189=""),"",MAX(ROUND(M189-F189,3),0))</f>
        <v/>
      </c>
      <c r="P189" s="8" t="n"/>
      <c r="Q189" s="14" t="str">
        <f>IF(A189="","",IF(COUNTIF($A$7:$A$206,SUBSTITUTE(SUBSTITUTE(SUBSTITUTE(A189,"~","~~"),"*","~*"),"?","~?"))&lt;&gt;1,"Повтор номера",IF(OR(C189="",D189="",E189="",F189="",G189="",I189=""),"Заполните заказ",IF(OR(L189&gt;0,O189&gt;0),"Проверьте превышение",IF(AND(K189=0,N189=0),"Закрыт",IF(AND(N189&gt;0,P189&lt;&gt;"",P189&lt;TODAY()),"Срок отгрузки прошёл",IF(N189=0,"Ждём оплату",IF(K189=0,"К отгрузке","В работе"))))))))</f>
        <v/>
      </c>
    </row>
    <row r="190" ht="30" customHeight="1">
      <c r="A190" s="7" t="n"/>
      <c r="B190" s="8" t="n"/>
      <c r="C190" s="9" t="n"/>
      <c r="D190" s="9" t="n"/>
      <c r="E190" s="9" t="n"/>
      <c r="F190" s="10" t="n"/>
      <c r="G190" s="11" t="n"/>
      <c r="H190" s="11" t="n"/>
      <c r="I190" s="12" t="str">
        <f>IFERROR(IF(OR(A190="",F190="",G190=""),"",ROUND(F190*G190+H190,2)),"")</f>
        <v/>
      </c>
      <c r="J190" s="12" t="str">
        <f>IF(A190="","",ROUND(SUMIFS('Оплаты'!$C$7:$C$506,'Оплаты'!$B$7:$B$506,SUBSTITUTE(SUBSTITUTE(SUBSTITUTE(A190,"~","~~"),"*","~*"),"?","~?"),'Оплаты'!$E$7:$E$506,"OK"),2))</f>
        <v/>
      </c>
      <c r="K190" s="12" t="str">
        <f>IF(I190="","",MAX(ROUND(I190-J190,2),0))</f>
        <v/>
      </c>
      <c r="L190" s="12" t="str">
        <f>IF(I190="","",MAX(ROUND(J190-I190,2),0))</f>
        <v/>
      </c>
      <c r="M190" s="13" t="str">
        <f>IF(A190="","",ROUND(SUMIFS('Отгрузки'!$C$7:$C$506,'Отгрузки'!$B$7:$B$506,SUBSTITUTE(SUBSTITUTE(SUBSTITUTE(A190,"~","~~"),"*","~*"),"?","~?"),'Отгрузки'!$F$7:$F$506,"OK"),3))</f>
        <v/>
      </c>
      <c r="N190" s="13" t="str">
        <f>IF(OR(A190="",F190=""),"",MAX(ROUND(F190-M190,3),0))</f>
        <v/>
      </c>
      <c r="O190" s="13" t="str">
        <f>IF(OR(A190="",F190=""),"",MAX(ROUND(M190-F190,3),0))</f>
        <v/>
      </c>
      <c r="P190" s="8" t="n"/>
      <c r="Q190" s="14" t="str">
        <f>IF(A190="","",IF(COUNTIF($A$7:$A$206,SUBSTITUTE(SUBSTITUTE(SUBSTITUTE(A190,"~","~~"),"*","~*"),"?","~?"))&lt;&gt;1,"Повтор номера",IF(OR(C190="",D190="",E190="",F190="",G190="",I190=""),"Заполните заказ",IF(OR(L190&gt;0,O190&gt;0),"Проверьте превышение",IF(AND(K190=0,N190=0),"Закрыт",IF(AND(N190&gt;0,P190&lt;&gt;"",P190&lt;TODAY()),"Срок отгрузки прошёл",IF(N190=0,"Ждём оплату",IF(K190=0,"К отгрузке","В работе"))))))))</f>
        <v/>
      </c>
    </row>
    <row r="191" ht="30" customHeight="1">
      <c r="A191" s="7" t="n"/>
      <c r="B191" s="8" t="n"/>
      <c r="C191" s="9" t="n"/>
      <c r="D191" s="9" t="n"/>
      <c r="E191" s="9" t="n"/>
      <c r="F191" s="10" t="n"/>
      <c r="G191" s="11" t="n"/>
      <c r="H191" s="11" t="n"/>
      <c r="I191" s="12" t="str">
        <f>IFERROR(IF(OR(A191="",F191="",G191=""),"",ROUND(F191*G191+H191,2)),"")</f>
        <v/>
      </c>
      <c r="J191" s="12" t="str">
        <f>IF(A191="","",ROUND(SUMIFS('Оплаты'!$C$7:$C$506,'Оплаты'!$B$7:$B$506,SUBSTITUTE(SUBSTITUTE(SUBSTITUTE(A191,"~","~~"),"*","~*"),"?","~?"),'Оплаты'!$E$7:$E$506,"OK"),2))</f>
        <v/>
      </c>
      <c r="K191" s="12" t="str">
        <f>IF(I191="","",MAX(ROUND(I191-J191,2),0))</f>
        <v/>
      </c>
      <c r="L191" s="12" t="str">
        <f>IF(I191="","",MAX(ROUND(J191-I191,2),0))</f>
        <v/>
      </c>
      <c r="M191" s="13" t="str">
        <f>IF(A191="","",ROUND(SUMIFS('Отгрузки'!$C$7:$C$506,'Отгрузки'!$B$7:$B$506,SUBSTITUTE(SUBSTITUTE(SUBSTITUTE(A191,"~","~~"),"*","~*"),"?","~?"),'Отгрузки'!$F$7:$F$506,"OK"),3))</f>
        <v/>
      </c>
      <c r="N191" s="13" t="str">
        <f>IF(OR(A191="",F191=""),"",MAX(ROUND(F191-M191,3),0))</f>
        <v/>
      </c>
      <c r="O191" s="13" t="str">
        <f>IF(OR(A191="",F191=""),"",MAX(ROUND(M191-F191,3),0))</f>
        <v/>
      </c>
      <c r="P191" s="8" t="n"/>
      <c r="Q191" s="14" t="str">
        <f>IF(A191="","",IF(COUNTIF($A$7:$A$206,SUBSTITUTE(SUBSTITUTE(SUBSTITUTE(A191,"~","~~"),"*","~*"),"?","~?"))&lt;&gt;1,"Повтор номера",IF(OR(C191="",D191="",E191="",F191="",G191="",I191=""),"Заполните заказ",IF(OR(L191&gt;0,O191&gt;0),"Проверьте превышение",IF(AND(K191=0,N191=0),"Закрыт",IF(AND(N191&gt;0,P191&lt;&gt;"",P191&lt;TODAY()),"Срок отгрузки прошёл",IF(N191=0,"Ждём оплату",IF(K191=0,"К отгрузке","В работе"))))))))</f>
        <v/>
      </c>
    </row>
    <row r="192" ht="30" customHeight="1">
      <c r="A192" s="7" t="n"/>
      <c r="B192" s="8" t="n"/>
      <c r="C192" s="9" t="n"/>
      <c r="D192" s="9" t="n"/>
      <c r="E192" s="9" t="n"/>
      <c r="F192" s="10" t="n"/>
      <c r="G192" s="11" t="n"/>
      <c r="H192" s="11" t="n"/>
      <c r="I192" s="12" t="str">
        <f>IFERROR(IF(OR(A192="",F192="",G192=""),"",ROUND(F192*G192+H192,2)),"")</f>
        <v/>
      </c>
      <c r="J192" s="12" t="str">
        <f>IF(A192="","",ROUND(SUMIFS('Оплаты'!$C$7:$C$506,'Оплаты'!$B$7:$B$506,SUBSTITUTE(SUBSTITUTE(SUBSTITUTE(A192,"~","~~"),"*","~*"),"?","~?"),'Оплаты'!$E$7:$E$506,"OK"),2))</f>
        <v/>
      </c>
      <c r="K192" s="12" t="str">
        <f>IF(I192="","",MAX(ROUND(I192-J192,2),0))</f>
        <v/>
      </c>
      <c r="L192" s="12" t="str">
        <f>IF(I192="","",MAX(ROUND(J192-I192,2),0))</f>
        <v/>
      </c>
      <c r="M192" s="13" t="str">
        <f>IF(A192="","",ROUND(SUMIFS('Отгрузки'!$C$7:$C$506,'Отгрузки'!$B$7:$B$506,SUBSTITUTE(SUBSTITUTE(SUBSTITUTE(A192,"~","~~"),"*","~*"),"?","~?"),'Отгрузки'!$F$7:$F$506,"OK"),3))</f>
        <v/>
      </c>
      <c r="N192" s="13" t="str">
        <f>IF(OR(A192="",F192=""),"",MAX(ROUND(F192-M192,3),0))</f>
        <v/>
      </c>
      <c r="O192" s="13" t="str">
        <f>IF(OR(A192="",F192=""),"",MAX(ROUND(M192-F192,3),0))</f>
        <v/>
      </c>
      <c r="P192" s="8" t="n"/>
      <c r="Q192" s="14" t="str">
        <f>IF(A192="","",IF(COUNTIF($A$7:$A$206,SUBSTITUTE(SUBSTITUTE(SUBSTITUTE(A192,"~","~~"),"*","~*"),"?","~?"))&lt;&gt;1,"Повтор номера",IF(OR(C192="",D192="",E192="",F192="",G192="",I192=""),"Заполните заказ",IF(OR(L192&gt;0,O192&gt;0),"Проверьте превышение",IF(AND(K192=0,N192=0),"Закрыт",IF(AND(N192&gt;0,P192&lt;&gt;"",P192&lt;TODAY()),"Срок отгрузки прошёл",IF(N192=0,"Ждём оплату",IF(K192=0,"К отгрузке","В работе"))))))))</f>
        <v/>
      </c>
    </row>
    <row r="193" ht="30" customHeight="1">
      <c r="A193" s="7" t="n"/>
      <c r="B193" s="8" t="n"/>
      <c r="C193" s="9" t="n"/>
      <c r="D193" s="9" t="n"/>
      <c r="E193" s="9" t="n"/>
      <c r="F193" s="10" t="n"/>
      <c r="G193" s="11" t="n"/>
      <c r="H193" s="11" t="n"/>
      <c r="I193" s="12" t="str">
        <f>IFERROR(IF(OR(A193="",F193="",G193=""),"",ROUND(F193*G193+H193,2)),"")</f>
        <v/>
      </c>
      <c r="J193" s="12" t="str">
        <f>IF(A193="","",ROUND(SUMIFS('Оплаты'!$C$7:$C$506,'Оплаты'!$B$7:$B$506,SUBSTITUTE(SUBSTITUTE(SUBSTITUTE(A193,"~","~~"),"*","~*"),"?","~?"),'Оплаты'!$E$7:$E$506,"OK"),2))</f>
        <v/>
      </c>
      <c r="K193" s="12" t="str">
        <f>IF(I193="","",MAX(ROUND(I193-J193,2),0))</f>
        <v/>
      </c>
      <c r="L193" s="12" t="str">
        <f>IF(I193="","",MAX(ROUND(J193-I193,2),0))</f>
        <v/>
      </c>
      <c r="M193" s="13" t="str">
        <f>IF(A193="","",ROUND(SUMIFS('Отгрузки'!$C$7:$C$506,'Отгрузки'!$B$7:$B$506,SUBSTITUTE(SUBSTITUTE(SUBSTITUTE(A193,"~","~~"),"*","~*"),"?","~?"),'Отгрузки'!$F$7:$F$506,"OK"),3))</f>
        <v/>
      </c>
      <c r="N193" s="13" t="str">
        <f>IF(OR(A193="",F193=""),"",MAX(ROUND(F193-M193,3),0))</f>
        <v/>
      </c>
      <c r="O193" s="13" t="str">
        <f>IF(OR(A193="",F193=""),"",MAX(ROUND(M193-F193,3),0))</f>
        <v/>
      </c>
      <c r="P193" s="8" t="n"/>
      <c r="Q193" s="14" t="str">
        <f>IF(A193="","",IF(COUNTIF($A$7:$A$206,SUBSTITUTE(SUBSTITUTE(SUBSTITUTE(A193,"~","~~"),"*","~*"),"?","~?"))&lt;&gt;1,"Повтор номера",IF(OR(C193="",D193="",E193="",F193="",G193="",I193=""),"Заполните заказ",IF(OR(L193&gt;0,O193&gt;0),"Проверьте превышение",IF(AND(K193=0,N193=0),"Закрыт",IF(AND(N193&gt;0,P193&lt;&gt;"",P193&lt;TODAY()),"Срок отгрузки прошёл",IF(N193=0,"Ждём оплату",IF(K193=0,"К отгрузке","В работе"))))))))</f>
        <v/>
      </c>
    </row>
    <row r="194" ht="30" customHeight="1">
      <c r="A194" s="7" t="n"/>
      <c r="B194" s="8" t="n"/>
      <c r="C194" s="9" t="n"/>
      <c r="D194" s="9" t="n"/>
      <c r="E194" s="9" t="n"/>
      <c r="F194" s="10" t="n"/>
      <c r="G194" s="11" t="n"/>
      <c r="H194" s="11" t="n"/>
      <c r="I194" s="12" t="str">
        <f>IFERROR(IF(OR(A194="",F194="",G194=""),"",ROUND(F194*G194+H194,2)),"")</f>
        <v/>
      </c>
      <c r="J194" s="12" t="str">
        <f>IF(A194="","",ROUND(SUMIFS('Оплаты'!$C$7:$C$506,'Оплаты'!$B$7:$B$506,SUBSTITUTE(SUBSTITUTE(SUBSTITUTE(A194,"~","~~"),"*","~*"),"?","~?"),'Оплаты'!$E$7:$E$506,"OK"),2))</f>
        <v/>
      </c>
      <c r="K194" s="12" t="str">
        <f>IF(I194="","",MAX(ROUND(I194-J194,2),0))</f>
        <v/>
      </c>
      <c r="L194" s="12" t="str">
        <f>IF(I194="","",MAX(ROUND(J194-I194,2),0))</f>
        <v/>
      </c>
      <c r="M194" s="13" t="str">
        <f>IF(A194="","",ROUND(SUMIFS('Отгрузки'!$C$7:$C$506,'Отгрузки'!$B$7:$B$506,SUBSTITUTE(SUBSTITUTE(SUBSTITUTE(A194,"~","~~"),"*","~*"),"?","~?"),'Отгрузки'!$F$7:$F$506,"OK"),3))</f>
        <v/>
      </c>
      <c r="N194" s="13" t="str">
        <f>IF(OR(A194="",F194=""),"",MAX(ROUND(F194-M194,3),0))</f>
        <v/>
      </c>
      <c r="O194" s="13" t="str">
        <f>IF(OR(A194="",F194=""),"",MAX(ROUND(M194-F194,3),0))</f>
        <v/>
      </c>
      <c r="P194" s="8" t="n"/>
      <c r="Q194" s="14" t="str">
        <f>IF(A194="","",IF(COUNTIF($A$7:$A$206,SUBSTITUTE(SUBSTITUTE(SUBSTITUTE(A194,"~","~~"),"*","~*"),"?","~?"))&lt;&gt;1,"Повтор номера",IF(OR(C194="",D194="",E194="",F194="",G194="",I194=""),"Заполните заказ",IF(OR(L194&gt;0,O194&gt;0),"Проверьте превышение",IF(AND(K194=0,N194=0),"Закрыт",IF(AND(N194&gt;0,P194&lt;&gt;"",P194&lt;TODAY()),"Срок отгрузки прошёл",IF(N194=0,"Ждём оплату",IF(K194=0,"К отгрузке","В работе"))))))))</f>
        <v/>
      </c>
    </row>
    <row r="195" ht="30" customHeight="1">
      <c r="A195" s="7" t="n"/>
      <c r="B195" s="8" t="n"/>
      <c r="C195" s="9" t="n"/>
      <c r="D195" s="9" t="n"/>
      <c r="E195" s="9" t="n"/>
      <c r="F195" s="10" t="n"/>
      <c r="G195" s="11" t="n"/>
      <c r="H195" s="11" t="n"/>
      <c r="I195" s="12" t="str">
        <f>IFERROR(IF(OR(A195="",F195="",G195=""),"",ROUND(F195*G195+H195,2)),"")</f>
        <v/>
      </c>
      <c r="J195" s="12" t="str">
        <f>IF(A195="","",ROUND(SUMIFS('Оплаты'!$C$7:$C$506,'Оплаты'!$B$7:$B$506,SUBSTITUTE(SUBSTITUTE(SUBSTITUTE(A195,"~","~~"),"*","~*"),"?","~?"),'Оплаты'!$E$7:$E$506,"OK"),2))</f>
        <v/>
      </c>
      <c r="K195" s="12" t="str">
        <f>IF(I195="","",MAX(ROUND(I195-J195,2),0))</f>
        <v/>
      </c>
      <c r="L195" s="12" t="str">
        <f>IF(I195="","",MAX(ROUND(J195-I195,2),0))</f>
        <v/>
      </c>
      <c r="M195" s="13" t="str">
        <f>IF(A195="","",ROUND(SUMIFS('Отгрузки'!$C$7:$C$506,'Отгрузки'!$B$7:$B$506,SUBSTITUTE(SUBSTITUTE(SUBSTITUTE(A195,"~","~~"),"*","~*"),"?","~?"),'Отгрузки'!$F$7:$F$506,"OK"),3))</f>
        <v/>
      </c>
      <c r="N195" s="13" t="str">
        <f>IF(OR(A195="",F195=""),"",MAX(ROUND(F195-M195,3),0))</f>
        <v/>
      </c>
      <c r="O195" s="13" t="str">
        <f>IF(OR(A195="",F195=""),"",MAX(ROUND(M195-F195,3),0))</f>
        <v/>
      </c>
      <c r="P195" s="8" t="n"/>
      <c r="Q195" s="14" t="str">
        <f>IF(A195="","",IF(COUNTIF($A$7:$A$206,SUBSTITUTE(SUBSTITUTE(SUBSTITUTE(A195,"~","~~"),"*","~*"),"?","~?"))&lt;&gt;1,"Повтор номера",IF(OR(C195="",D195="",E195="",F195="",G195="",I195=""),"Заполните заказ",IF(OR(L195&gt;0,O195&gt;0),"Проверьте превышение",IF(AND(K195=0,N195=0),"Закрыт",IF(AND(N195&gt;0,P195&lt;&gt;"",P195&lt;TODAY()),"Срок отгрузки прошёл",IF(N195=0,"Ждём оплату",IF(K195=0,"К отгрузке","В работе"))))))))</f>
        <v/>
      </c>
    </row>
    <row r="196" ht="30" customHeight="1">
      <c r="A196" s="7" t="n"/>
      <c r="B196" s="8" t="n"/>
      <c r="C196" s="9" t="n"/>
      <c r="D196" s="9" t="n"/>
      <c r="E196" s="9" t="n"/>
      <c r="F196" s="10" t="n"/>
      <c r="G196" s="11" t="n"/>
      <c r="H196" s="11" t="n"/>
      <c r="I196" s="12" t="str">
        <f>IFERROR(IF(OR(A196="",F196="",G196=""),"",ROUND(F196*G196+H196,2)),"")</f>
        <v/>
      </c>
      <c r="J196" s="12" t="str">
        <f>IF(A196="","",ROUND(SUMIFS('Оплаты'!$C$7:$C$506,'Оплаты'!$B$7:$B$506,SUBSTITUTE(SUBSTITUTE(SUBSTITUTE(A196,"~","~~"),"*","~*"),"?","~?"),'Оплаты'!$E$7:$E$506,"OK"),2))</f>
        <v/>
      </c>
      <c r="K196" s="12" t="str">
        <f>IF(I196="","",MAX(ROUND(I196-J196,2),0))</f>
        <v/>
      </c>
      <c r="L196" s="12" t="str">
        <f>IF(I196="","",MAX(ROUND(J196-I196,2),0))</f>
        <v/>
      </c>
      <c r="M196" s="13" t="str">
        <f>IF(A196="","",ROUND(SUMIFS('Отгрузки'!$C$7:$C$506,'Отгрузки'!$B$7:$B$506,SUBSTITUTE(SUBSTITUTE(SUBSTITUTE(A196,"~","~~"),"*","~*"),"?","~?"),'Отгрузки'!$F$7:$F$506,"OK"),3))</f>
        <v/>
      </c>
      <c r="N196" s="13" t="str">
        <f>IF(OR(A196="",F196=""),"",MAX(ROUND(F196-M196,3),0))</f>
        <v/>
      </c>
      <c r="O196" s="13" t="str">
        <f>IF(OR(A196="",F196=""),"",MAX(ROUND(M196-F196,3),0))</f>
        <v/>
      </c>
      <c r="P196" s="8" t="n"/>
      <c r="Q196" s="14" t="str">
        <f>IF(A196="","",IF(COUNTIF($A$7:$A$206,SUBSTITUTE(SUBSTITUTE(SUBSTITUTE(A196,"~","~~"),"*","~*"),"?","~?"))&lt;&gt;1,"Повтор номера",IF(OR(C196="",D196="",E196="",F196="",G196="",I196=""),"Заполните заказ",IF(OR(L196&gt;0,O196&gt;0),"Проверьте превышение",IF(AND(K196=0,N196=0),"Закрыт",IF(AND(N196&gt;0,P196&lt;&gt;"",P196&lt;TODAY()),"Срок отгрузки прошёл",IF(N196=0,"Ждём оплату",IF(K196=0,"К отгрузке","В работе"))))))))</f>
        <v/>
      </c>
    </row>
    <row r="197" ht="30" customHeight="1">
      <c r="A197" s="7" t="n"/>
      <c r="B197" s="8" t="n"/>
      <c r="C197" s="9" t="n"/>
      <c r="D197" s="9" t="n"/>
      <c r="E197" s="9" t="n"/>
      <c r="F197" s="10" t="n"/>
      <c r="G197" s="11" t="n"/>
      <c r="H197" s="11" t="n"/>
      <c r="I197" s="12" t="str">
        <f>IFERROR(IF(OR(A197="",F197="",G197=""),"",ROUND(F197*G197+H197,2)),"")</f>
        <v/>
      </c>
      <c r="J197" s="12" t="str">
        <f>IF(A197="","",ROUND(SUMIFS('Оплаты'!$C$7:$C$506,'Оплаты'!$B$7:$B$506,SUBSTITUTE(SUBSTITUTE(SUBSTITUTE(A197,"~","~~"),"*","~*"),"?","~?"),'Оплаты'!$E$7:$E$506,"OK"),2))</f>
        <v/>
      </c>
      <c r="K197" s="12" t="str">
        <f>IF(I197="","",MAX(ROUND(I197-J197,2),0))</f>
        <v/>
      </c>
      <c r="L197" s="12" t="str">
        <f>IF(I197="","",MAX(ROUND(J197-I197,2),0))</f>
        <v/>
      </c>
      <c r="M197" s="13" t="str">
        <f>IF(A197="","",ROUND(SUMIFS('Отгрузки'!$C$7:$C$506,'Отгрузки'!$B$7:$B$506,SUBSTITUTE(SUBSTITUTE(SUBSTITUTE(A197,"~","~~"),"*","~*"),"?","~?"),'Отгрузки'!$F$7:$F$506,"OK"),3))</f>
        <v/>
      </c>
      <c r="N197" s="13" t="str">
        <f>IF(OR(A197="",F197=""),"",MAX(ROUND(F197-M197,3),0))</f>
        <v/>
      </c>
      <c r="O197" s="13" t="str">
        <f>IF(OR(A197="",F197=""),"",MAX(ROUND(M197-F197,3),0))</f>
        <v/>
      </c>
      <c r="P197" s="8" t="n"/>
      <c r="Q197" s="14" t="str">
        <f>IF(A197="","",IF(COUNTIF($A$7:$A$206,SUBSTITUTE(SUBSTITUTE(SUBSTITUTE(A197,"~","~~"),"*","~*"),"?","~?"))&lt;&gt;1,"Повтор номера",IF(OR(C197="",D197="",E197="",F197="",G197="",I197=""),"Заполните заказ",IF(OR(L197&gt;0,O197&gt;0),"Проверьте превышение",IF(AND(K197=0,N197=0),"Закрыт",IF(AND(N197&gt;0,P197&lt;&gt;"",P197&lt;TODAY()),"Срок отгрузки прошёл",IF(N197=0,"Ждём оплату",IF(K197=0,"К отгрузке","В работе"))))))))</f>
        <v/>
      </c>
    </row>
    <row r="198" ht="30" customHeight="1">
      <c r="A198" s="7" t="n"/>
      <c r="B198" s="8" t="n"/>
      <c r="C198" s="9" t="n"/>
      <c r="D198" s="9" t="n"/>
      <c r="E198" s="9" t="n"/>
      <c r="F198" s="10" t="n"/>
      <c r="G198" s="11" t="n"/>
      <c r="H198" s="11" t="n"/>
      <c r="I198" s="12" t="str">
        <f>IFERROR(IF(OR(A198="",F198="",G198=""),"",ROUND(F198*G198+H198,2)),"")</f>
        <v/>
      </c>
      <c r="J198" s="12" t="str">
        <f>IF(A198="","",ROUND(SUMIFS('Оплаты'!$C$7:$C$506,'Оплаты'!$B$7:$B$506,SUBSTITUTE(SUBSTITUTE(SUBSTITUTE(A198,"~","~~"),"*","~*"),"?","~?"),'Оплаты'!$E$7:$E$506,"OK"),2))</f>
        <v/>
      </c>
      <c r="K198" s="12" t="str">
        <f>IF(I198="","",MAX(ROUND(I198-J198,2),0))</f>
        <v/>
      </c>
      <c r="L198" s="12" t="str">
        <f>IF(I198="","",MAX(ROUND(J198-I198,2),0))</f>
        <v/>
      </c>
      <c r="M198" s="13" t="str">
        <f>IF(A198="","",ROUND(SUMIFS('Отгрузки'!$C$7:$C$506,'Отгрузки'!$B$7:$B$506,SUBSTITUTE(SUBSTITUTE(SUBSTITUTE(A198,"~","~~"),"*","~*"),"?","~?"),'Отгрузки'!$F$7:$F$506,"OK"),3))</f>
        <v/>
      </c>
      <c r="N198" s="13" t="str">
        <f>IF(OR(A198="",F198=""),"",MAX(ROUND(F198-M198,3),0))</f>
        <v/>
      </c>
      <c r="O198" s="13" t="str">
        <f>IF(OR(A198="",F198=""),"",MAX(ROUND(M198-F198,3),0))</f>
        <v/>
      </c>
      <c r="P198" s="8" t="n"/>
      <c r="Q198" s="14" t="str">
        <f>IF(A198="","",IF(COUNTIF($A$7:$A$206,SUBSTITUTE(SUBSTITUTE(SUBSTITUTE(A198,"~","~~"),"*","~*"),"?","~?"))&lt;&gt;1,"Повтор номера",IF(OR(C198="",D198="",E198="",F198="",G198="",I198=""),"Заполните заказ",IF(OR(L198&gt;0,O198&gt;0),"Проверьте превышение",IF(AND(K198=0,N198=0),"Закрыт",IF(AND(N198&gt;0,P198&lt;&gt;"",P198&lt;TODAY()),"Срок отгрузки прошёл",IF(N198=0,"Ждём оплату",IF(K198=0,"К отгрузке","В работе"))))))))</f>
        <v/>
      </c>
    </row>
    <row r="199" ht="30" customHeight="1">
      <c r="A199" s="7" t="n"/>
      <c r="B199" s="8" t="n"/>
      <c r="C199" s="9" t="n"/>
      <c r="D199" s="9" t="n"/>
      <c r="E199" s="9" t="n"/>
      <c r="F199" s="10" t="n"/>
      <c r="G199" s="11" t="n"/>
      <c r="H199" s="11" t="n"/>
      <c r="I199" s="12" t="str">
        <f>IFERROR(IF(OR(A199="",F199="",G199=""),"",ROUND(F199*G199+H199,2)),"")</f>
        <v/>
      </c>
      <c r="J199" s="12" t="str">
        <f>IF(A199="","",ROUND(SUMIFS('Оплаты'!$C$7:$C$506,'Оплаты'!$B$7:$B$506,SUBSTITUTE(SUBSTITUTE(SUBSTITUTE(A199,"~","~~"),"*","~*"),"?","~?"),'Оплаты'!$E$7:$E$506,"OK"),2))</f>
        <v/>
      </c>
      <c r="K199" s="12" t="str">
        <f>IF(I199="","",MAX(ROUND(I199-J199,2),0))</f>
        <v/>
      </c>
      <c r="L199" s="12" t="str">
        <f>IF(I199="","",MAX(ROUND(J199-I199,2),0))</f>
        <v/>
      </c>
      <c r="M199" s="13" t="str">
        <f>IF(A199="","",ROUND(SUMIFS('Отгрузки'!$C$7:$C$506,'Отгрузки'!$B$7:$B$506,SUBSTITUTE(SUBSTITUTE(SUBSTITUTE(A199,"~","~~"),"*","~*"),"?","~?"),'Отгрузки'!$F$7:$F$506,"OK"),3))</f>
        <v/>
      </c>
      <c r="N199" s="13" t="str">
        <f>IF(OR(A199="",F199=""),"",MAX(ROUND(F199-M199,3),0))</f>
        <v/>
      </c>
      <c r="O199" s="13" t="str">
        <f>IF(OR(A199="",F199=""),"",MAX(ROUND(M199-F199,3),0))</f>
        <v/>
      </c>
      <c r="P199" s="8" t="n"/>
      <c r="Q199" s="14" t="str">
        <f>IF(A199="","",IF(COUNTIF($A$7:$A$206,SUBSTITUTE(SUBSTITUTE(SUBSTITUTE(A199,"~","~~"),"*","~*"),"?","~?"))&lt;&gt;1,"Повтор номера",IF(OR(C199="",D199="",E199="",F199="",G199="",I199=""),"Заполните заказ",IF(OR(L199&gt;0,O199&gt;0),"Проверьте превышение",IF(AND(K199=0,N199=0),"Закрыт",IF(AND(N199&gt;0,P199&lt;&gt;"",P199&lt;TODAY()),"Срок отгрузки прошёл",IF(N199=0,"Ждём оплату",IF(K199=0,"К отгрузке","В работе"))))))))</f>
        <v/>
      </c>
    </row>
    <row r="200" ht="30" customHeight="1">
      <c r="A200" s="7" t="n"/>
      <c r="B200" s="8" t="n"/>
      <c r="C200" s="9" t="n"/>
      <c r="D200" s="9" t="n"/>
      <c r="E200" s="9" t="n"/>
      <c r="F200" s="10" t="n"/>
      <c r="G200" s="11" t="n"/>
      <c r="H200" s="11" t="n"/>
      <c r="I200" s="12" t="str">
        <f>IFERROR(IF(OR(A200="",F200="",G200=""),"",ROUND(F200*G200+H200,2)),"")</f>
        <v/>
      </c>
      <c r="J200" s="12" t="str">
        <f>IF(A200="","",ROUND(SUMIFS('Оплаты'!$C$7:$C$506,'Оплаты'!$B$7:$B$506,SUBSTITUTE(SUBSTITUTE(SUBSTITUTE(A200,"~","~~"),"*","~*"),"?","~?"),'Оплаты'!$E$7:$E$506,"OK"),2))</f>
        <v/>
      </c>
      <c r="K200" s="12" t="str">
        <f>IF(I200="","",MAX(ROUND(I200-J200,2),0))</f>
        <v/>
      </c>
      <c r="L200" s="12" t="str">
        <f>IF(I200="","",MAX(ROUND(J200-I200,2),0))</f>
        <v/>
      </c>
      <c r="M200" s="13" t="str">
        <f>IF(A200="","",ROUND(SUMIFS('Отгрузки'!$C$7:$C$506,'Отгрузки'!$B$7:$B$506,SUBSTITUTE(SUBSTITUTE(SUBSTITUTE(A200,"~","~~"),"*","~*"),"?","~?"),'Отгрузки'!$F$7:$F$506,"OK"),3))</f>
        <v/>
      </c>
      <c r="N200" s="13" t="str">
        <f>IF(OR(A200="",F200=""),"",MAX(ROUND(F200-M200,3),0))</f>
        <v/>
      </c>
      <c r="O200" s="13" t="str">
        <f>IF(OR(A200="",F200=""),"",MAX(ROUND(M200-F200,3),0))</f>
        <v/>
      </c>
      <c r="P200" s="8" t="n"/>
      <c r="Q200" s="14" t="str">
        <f>IF(A200="","",IF(COUNTIF($A$7:$A$206,SUBSTITUTE(SUBSTITUTE(SUBSTITUTE(A200,"~","~~"),"*","~*"),"?","~?"))&lt;&gt;1,"Повтор номера",IF(OR(C200="",D200="",E200="",F200="",G200="",I200=""),"Заполните заказ",IF(OR(L200&gt;0,O200&gt;0),"Проверьте превышение",IF(AND(K200=0,N200=0),"Закрыт",IF(AND(N200&gt;0,P200&lt;&gt;"",P200&lt;TODAY()),"Срок отгрузки прошёл",IF(N200=0,"Ждём оплату",IF(K200=0,"К отгрузке","В работе"))))))))</f>
        <v/>
      </c>
    </row>
    <row r="201" ht="30" customHeight="1">
      <c r="A201" s="7" t="n"/>
      <c r="B201" s="8" t="n"/>
      <c r="C201" s="9" t="n"/>
      <c r="D201" s="9" t="n"/>
      <c r="E201" s="9" t="n"/>
      <c r="F201" s="10" t="n"/>
      <c r="G201" s="11" t="n"/>
      <c r="H201" s="11" t="n"/>
      <c r="I201" s="12" t="str">
        <f>IFERROR(IF(OR(A201="",F201="",G201=""),"",ROUND(F201*G201+H201,2)),"")</f>
        <v/>
      </c>
      <c r="J201" s="12" t="str">
        <f>IF(A201="","",ROUND(SUMIFS('Оплаты'!$C$7:$C$506,'Оплаты'!$B$7:$B$506,SUBSTITUTE(SUBSTITUTE(SUBSTITUTE(A201,"~","~~"),"*","~*"),"?","~?"),'Оплаты'!$E$7:$E$506,"OK"),2))</f>
        <v/>
      </c>
      <c r="K201" s="12" t="str">
        <f>IF(I201="","",MAX(ROUND(I201-J201,2),0))</f>
        <v/>
      </c>
      <c r="L201" s="12" t="str">
        <f>IF(I201="","",MAX(ROUND(J201-I201,2),0))</f>
        <v/>
      </c>
      <c r="M201" s="13" t="str">
        <f>IF(A201="","",ROUND(SUMIFS('Отгрузки'!$C$7:$C$506,'Отгрузки'!$B$7:$B$506,SUBSTITUTE(SUBSTITUTE(SUBSTITUTE(A201,"~","~~"),"*","~*"),"?","~?"),'Отгрузки'!$F$7:$F$506,"OK"),3))</f>
        <v/>
      </c>
      <c r="N201" s="13" t="str">
        <f>IF(OR(A201="",F201=""),"",MAX(ROUND(F201-M201,3),0))</f>
        <v/>
      </c>
      <c r="O201" s="13" t="str">
        <f>IF(OR(A201="",F201=""),"",MAX(ROUND(M201-F201,3),0))</f>
        <v/>
      </c>
      <c r="P201" s="8" t="n"/>
      <c r="Q201" s="14" t="str">
        <f>IF(A201="","",IF(COUNTIF($A$7:$A$206,SUBSTITUTE(SUBSTITUTE(SUBSTITUTE(A201,"~","~~"),"*","~*"),"?","~?"))&lt;&gt;1,"Повтор номера",IF(OR(C201="",D201="",E201="",F201="",G201="",I201=""),"Заполните заказ",IF(OR(L201&gt;0,O201&gt;0),"Проверьте превышение",IF(AND(K201=0,N201=0),"Закрыт",IF(AND(N201&gt;0,P201&lt;&gt;"",P201&lt;TODAY()),"Срок отгрузки прошёл",IF(N201=0,"Ждём оплату",IF(K201=0,"К отгрузке","В работе"))))))))</f>
        <v/>
      </c>
    </row>
    <row r="202" ht="30" customHeight="1">
      <c r="A202" s="7" t="n"/>
      <c r="B202" s="8" t="n"/>
      <c r="C202" s="9" t="n"/>
      <c r="D202" s="9" t="n"/>
      <c r="E202" s="9" t="n"/>
      <c r="F202" s="10" t="n"/>
      <c r="G202" s="11" t="n"/>
      <c r="H202" s="11" t="n"/>
      <c r="I202" s="12" t="str">
        <f>IFERROR(IF(OR(A202="",F202="",G202=""),"",ROUND(F202*G202+H202,2)),"")</f>
        <v/>
      </c>
      <c r="J202" s="12" t="str">
        <f>IF(A202="","",ROUND(SUMIFS('Оплаты'!$C$7:$C$506,'Оплаты'!$B$7:$B$506,SUBSTITUTE(SUBSTITUTE(SUBSTITUTE(A202,"~","~~"),"*","~*"),"?","~?"),'Оплаты'!$E$7:$E$506,"OK"),2))</f>
        <v/>
      </c>
      <c r="K202" s="12" t="str">
        <f>IF(I202="","",MAX(ROUND(I202-J202,2),0))</f>
        <v/>
      </c>
      <c r="L202" s="12" t="str">
        <f>IF(I202="","",MAX(ROUND(J202-I202,2),0))</f>
        <v/>
      </c>
      <c r="M202" s="13" t="str">
        <f>IF(A202="","",ROUND(SUMIFS('Отгрузки'!$C$7:$C$506,'Отгрузки'!$B$7:$B$506,SUBSTITUTE(SUBSTITUTE(SUBSTITUTE(A202,"~","~~"),"*","~*"),"?","~?"),'Отгрузки'!$F$7:$F$506,"OK"),3))</f>
        <v/>
      </c>
      <c r="N202" s="13" t="str">
        <f>IF(OR(A202="",F202=""),"",MAX(ROUND(F202-M202,3),0))</f>
        <v/>
      </c>
      <c r="O202" s="13" t="str">
        <f>IF(OR(A202="",F202=""),"",MAX(ROUND(M202-F202,3),0))</f>
        <v/>
      </c>
      <c r="P202" s="8" t="n"/>
      <c r="Q202" s="14" t="str">
        <f>IF(A202="","",IF(COUNTIF($A$7:$A$206,SUBSTITUTE(SUBSTITUTE(SUBSTITUTE(A202,"~","~~"),"*","~*"),"?","~?"))&lt;&gt;1,"Повтор номера",IF(OR(C202="",D202="",E202="",F202="",G202="",I202=""),"Заполните заказ",IF(OR(L202&gt;0,O202&gt;0),"Проверьте превышение",IF(AND(K202=0,N202=0),"Закрыт",IF(AND(N202&gt;0,P202&lt;&gt;"",P202&lt;TODAY()),"Срок отгрузки прошёл",IF(N202=0,"Ждём оплату",IF(K202=0,"К отгрузке","В работе"))))))))</f>
        <v/>
      </c>
    </row>
    <row r="203" ht="30" customHeight="1">
      <c r="A203" s="7" t="n"/>
      <c r="B203" s="8" t="n"/>
      <c r="C203" s="9" t="n"/>
      <c r="D203" s="9" t="n"/>
      <c r="E203" s="9" t="n"/>
      <c r="F203" s="10" t="n"/>
      <c r="G203" s="11" t="n"/>
      <c r="H203" s="11" t="n"/>
      <c r="I203" s="12" t="str">
        <f>IFERROR(IF(OR(A203="",F203="",G203=""),"",ROUND(F203*G203+H203,2)),"")</f>
        <v/>
      </c>
      <c r="J203" s="12" t="str">
        <f>IF(A203="","",ROUND(SUMIFS('Оплаты'!$C$7:$C$506,'Оплаты'!$B$7:$B$506,SUBSTITUTE(SUBSTITUTE(SUBSTITUTE(A203,"~","~~"),"*","~*"),"?","~?"),'Оплаты'!$E$7:$E$506,"OK"),2))</f>
        <v/>
      </c>
      <c r="K203" s="12" t="str">
        <f>IF(I203="","",MAX(ROUND(I203-J203,2),0))</f>
        <v/>
      </c>
      <c r="L203" s="12" t="str">
        <f>IF(I203="","",MAX(ROUND(J203-I203,2),0))</f>
        <v/>
      </c>
      <c r="M203" s="13" t="str">
        <f>IF(A203="","",ROUND(SUMIFS('Отгрузки'!$C$7:$C$506,'Отгрузки'!$B$7:$B$506,SUBSTITUTE(SUBSTITUTE(SUBSTITUTE(A203,"~","~~"),"*","~*"),"?","~?"),'Отгрузки'!$F$7:$F$506,"OK"),3))</f>
        <v/>
      </c>
      <c r="N203" s="13" t="str">
        <f>IF(OR(A203="",F203=""),"",MAX(ROUND(F203-M203,3),0))</f>
        <v/>
      </c>
      <c r="O203" s="13" t="str">
        <f>IF(OR(A203="",F203=""),"",MAX(ROUND(M203-F203,3),0))</f>
        <v/>
      </c>
      <c r="P203" s="8" t="n"/>
      <c r="Q203" s="14" t="str">
        <f>IF(A203="","",IF(COUNTIF($A$7:$A$206,SUBSTITUTE(SUBSTITUTE(SUBSTITUTE(A203,"~","~~"),"*","~*"),"?","~?"))&lt;&gt;1,"Повтор номера",IF(OR(C203="",D203="",E203="",F203="",G203="",I203=""),"Заполните заказ",IF(OR(L203&gt;0,O203&gt;0),"Проверьте превышение",IF(AND(K203=0,N203=0),"Закрыт",IF(AND(N203&gt;0,P203&lt;&gt;"",P203&lt;TODAY()),"Срок отгрузки прошёл",IF(N203=0,"Ждём оплату",IF(K203=0,"К отгрузке","В работе"))))))))</f>
        <v/>
      </c>
    </row>
    <row r="204" ht="30" customHeight="1">
      <c r="A204" s="7" t="n"/>
      <c r="B204" s="8" t="n"/>
      <c r="C204" s="9" t="n"/>
      <c r="D204" s="9" t="n"/>
      <c r="E204" s="9" t="n"/>
      <c r="F204" s="10" t="n"/>
      <c r="G204" s="11" t="n"/>
      <c r="H204" s="11" t="n"/>
      <c r="I204" s="12" t="str">
        <f>IFERROR(IF(OR(A204="",F204="",G204=""),"",ROUND(F204*G204+H204,2)),"")</f>
        <v/>
      </c>
      <c r="J204" s="12" t="str">
        <f>IF(A204="","",ROUND(SUMIFS('Оплаты'!$C$7:$C$506,'Оплаты'!$B$7:$B$506,SUBSTITUTE(SUBSTITUTE(SUBSTITUTE(A204,"~","~~"),"*","~*"),"?","~?"),'Оплаты'!$E$7:$E$506,"OK"),2))</f>
        <v/>
      </c>
      <c r="K204" s="12" t="str">
        <f>IF(I204="","",MAX(ROUND(I204-J204,2),0))</f>
        <v/>
      </c>
      <c r="L204" s="12" t="str">
        <f>IF(I204="","",MAX(ROUND(J204-I204,2),0))</f>
        <v/>
      </c>
      <c r="M204" s="13" t="str">
        <f>IF(A204="","",ROUND(SUMIFS('Отгрузки'!$C$7:$C$506,'Отгрузки'!$B$7:$B$506,SUBSTITUTE(SUBSTITUTE(SUBSTITUTE(A204,"~","~~"),"*","~*"),"?","~?"),'Отгрузки'!$F$7:$F$506,"OK"),3))</f>
        <v/>
      </c>
      <c r="N204" s="13" t="str">
        <f>IF(OR(A204="",F204=""),"",MAX(ROUND(F204-M204,3),0))</f>
        <v/>
      </c>
      <c r="O204" s="13" t="str">
        <f>IF(OR(A204="",F204=""),"",MAX(ROUND(M204-F204,3),0))</f>
        <v/>
      </c>
      <c r="P204" s="8" t="n"/>
      <c r="Q204" s="14" t="str">
        <f>IF(A204="","",IF(COUNTIF($A$7:$A$206,SUBSTITUTE(SUBSTITUTE(SUBSTITUTE(A204,"~","~~"),"*","~*"),"?","~?"))&lt;&gt;1,"Повтор номера",IF(OR(C204="",D204="",E204="",F204="",G204="",I204=""),"Заполните заказ",IF(OR(L204&gt;0,O204&gt;0),"Проверьте превышение",IF(AND(K204=0,N204=0),"Закрыт",IF(AND(N204&gt;0,P204&lt;&gt;"",P204&lt;TODAY()),"Срок отгрузки прошёл",IF(N204=0,"Ждём оплату",IF(K204=0,"К отгрузке","В работе"))))))))</f>
        <v/>
      </c>
    </row>
    <row r="205" ht="30" customHeight="1">
      <c r="A205" s="7" t="n"/>
      <c r="B205" s="8" t="n"/>
      <c r="C205" s="9" t="n"/>
      <c r="D205" s="9" t="n"/>
      <c r="E205" s="9" t="n"/>
      <c r="F205" s="10" t="n"/>
      <c r="G205" s="11" t="n"/>
      <c r="H205" s="11" t="n"/>
      <c r="I205" s="12" t="str">
        <f>IFERROR(IF(OR(A205="",F205="",G205=""),"",ROUND(F205*G205+H205,2)),"")</f>
        <v/>
      </c>
      <c r="J205" s="12" t="str">
        <f>IF(A205="","",ROUND(SUMIFS('Оплаты'!$C$7:$C$506,'Оплаты'!$B$7:$B$506,SUBSTITUTE(SUBSTITUTE(SUBSTITUTE(A205,"~","~~"),"*","~*"),"?","~?"),'Оплаты'!$E$7:$E$506,"OK"),2))</f>
        <v/>
      </c>
      <c r="K205" s="12" t="str">
        <f>IF(I205="","",MAX(ROUND(I205-J205,2),0))</f>
        <v/>
      </c>
      <c r="L205" s="12" t="str">
        <f>IF(I205="","",MAX(ROUND(J205-I205,2),0))</f>
        <v/>
      </c>
      <c r="M205" s="13" t="str">
        <f>IF(A205="","",ROUND(SUMIFS('Отгрузки'!$C$7:$C$506,'Отгрузки'!$B$7:$B$506,SUBSTITUTE(SUBSTITUTE(SUBSTITUTE(A205,"~","~~"),"*","~*"),"?","~?"),'Отгрузки'!$F$7:$F$506,"OK"),3))</f>
        <v/>
      </c>
      <c r="N205" s="13" t="str">
        <f>IF(OR(A205="",F205=""),"",MAX(ROUND(F205-M205,3),0))</f>
        <v/>
      </c>
      <c r="O205" s="13" t="str">
        <f>IF(OR(A205="",F205=""),"",MAX(ROUND(M205-F205,3),0))</f>
        <v/>
      </c>
      <c r="P205" s="8" t="n"/>
      <c r="Q205" s="14" t="str">
        <f>IF(A205="","",IF(COUNTIF($A$7:$A$206,SUBSTITUTE(SUBSTITUTE(SUBSTITUTE(A205,"~","~~"),"*","~*"),"?","~?"))&lt;&gt;1,"Повтор номера",IF(OR(C205="",D205="",E205="",F205="",G205="",I205=""),"Заполните заказ",IF(OR(L205&gt;0,O205&gt;0),"Проверьте превышение",IF(AND(K205=0,N205=0),"Закрыт",IF(AND(N205&gt;0,P205&lt;&gt;"",P205&lt;TODAY()),"Срок отгрузки прошёл",IF(N205=0,"Ждём оплату",IF(K205=0,"К отгрузке","В работе"))))))))</f>
        <v/>
      </c>
    </row>
    <row r="206" ht="30" customHeight="1">
      <c r="A206" s="7" t="n"/>
      <c r="B206" s="8" t="n"/>
      <c r="C206" s="9" t="n"/>
      <c r="D206" s="9" t="n"/>
      <c r="E206" s="9" t="n"/>
      <c r="F206" s="10" t="n"/>
      <c r="G206" s="11" t="n"/>
      <c r="H206" s="11" t="n"/>
      <c r="I206" s="12" t="str">
        <f>IFERROR(IF(OR(A206="",F206="",G206=""),"",ROUND(F206*G206+H206,2)),"")</f>
        <v/>
      </c>
      <c r="J206" s="12" t="str">
        <f>IF(A206="","",ROUND(SUMIFS('Оплаты'!$C$7:$C$506,'Оплаты'!$B$7:$B$506,SUBSTITUTE(SUBSTITUTE(SUBSTITUTE(A206,"~","~~"),"*","~*"),"?","~?"),'Оплаты'!$E$7:$E$506,"OK"),2))</f>
        <v/>
      </c>
      <c r="K206" s="12" t="str">
        <f>IF(I206="","",MAX(ROUND(I206-J206,2),0))</f>
        <v/>
      </c>
      <c r="L206" s="12" t="str">
        <f>IF(I206="","",MAX(ROUND(J206-I206,2),0))</f>
        <v/>
      </c>
      <c r="M206" s="13" t="str">
        <f>IF(A206="","",ROUND(SUMIFS('Отгрузки'!$C$7:$C$506,'Отгрузки'!$B$7:$B$506,SUBSTITUTE(SUBSTITUTE(SUBSTITUTE(A206,"~","~~"),"*","~*"),"?","~?"),'Отгрузки'!$F$7:$F$506,"OK"),3))</f>
        <v/>
      </c>
      <c r="N206" s="13" t="str">
        <f>IF(OR(A206="",F206=""),"",MAX(ROUND(F206-M206,3),0))</f>
        <v/>
      </c>
      <c r="O206" s="13" t="str">
        <f>IF(OR(A206="",F206=""),"",MAX(ROUND(M206-F206,3),0))</f>
        <v/>
      </c>
      <c r="P206" s="8" t="n"/>
      <c r="Q206" s="14" t="str">
        <f>IF(A206="","",IF(COUNTIF($A$7:$A$206,SUBSTITUTE(SUBSTITUTE(SUBSTITUTE(A206,"~","~~"),"*","~*"),"?","~?"))&lt;&gt;1,"Повтор номера",IF(OR(C206="",D206="",E206="",F206="",G206="",I206=""),"Заполните заказ",IF(OR(L206&gt;0,O206&gt;0),"Проверьте превышение",IF(AND(K206=0,N206=0),"Закрыт",IF(AND(N206&gt;0,P206&lt;&gt;"",P206&lt;TODAY()),"Срок отгрузки прошёл",IF(N206=0,"Ждём оплату",IF(K206=0,"К отгрузке","В работе"))))))))</f>
        <v/>
      </c>
    </row>
  </sheetData>
  <autoFilter ref="A6:Q206"/>
  <mergeCells count="11">
    <mergeCell ref="E3:H3"/>
    <mergeCell ref="I3:L3"/>
    <mergeCell ref="A4:D4"/>
    <mergeCell ref="A3:D3"/>
    <mergeCell ref="E4:H4"/>
    <mergeCell ref="I4:L4"/>
    <mergeCell ref="A2:Q2"/>
    <mergeCell ref="M4:Q4"/>
    <mergeCell ref="M3:Q3"/>
    <mergeCell ref="A1:Q1"/>
    <mergeCell ref="A5:Q5"/>
  </mergeCells>
  <conditionalFormatting sqref="K7:K206">
    <cfRule type="cellIs" priority="1" operator="greaterThan" dxfId="0">
      <formula>0</formula>
    </cfRule>
  </conditionalFormatting>
  <conditionalFormatting sqref="L7:L206">
    <cfRule type="cellIs" priority="2" operator="greaterThan" dxfId="0">
      <formula>0</formula>
    </cfRule>
  </conditionalFormatting>
  <conditionalFormatting sqref="O7:O206">
    <cfRule type="cellIs" priority="3" operator="greaterThan" dxfId="0">
      <formula>0</formula>
    </cfRule>
  </conditionalFormatting>
  <conditionalFormatting sqref="Q7:Q206">
    <cfRule type="expression" priority="4" dxfId="1">
      <formula>OR(Q7="Повтор номера",Q7="Заполните заказ",Q7="Проверьте превышение")</formula>
    </cfRule>
  </conditionalFormatting>
  <dataValidations count="4">
    <dataValidation sqref="A7:A206" showDropDown="0" showInputMessage="1" showErrorMessage="1" allowBlank="1" errorTitle="Проверьте запись" error="Номер заказа должен быть уникальным. Не меняйте его после добавления оплат и рейсов." promptTitle="Учёт поставок" prompt="Номер заказа должен быть уникальным. Не меняйте его после добавления оплат и рейсов." type="custom" errorStyle="stop">
      <formula1>COUNTIF($A$7:$A$206,SUBSTITUTE(SUBSTITUTE(SUBSTITUTE(A7,"~","~~"),"*","~*"),"?","~?"))=1</formula1>
    </dataValidation>
    <dataValidation sqref="E7:E206" showDropDown="0" showInputMessage="1" showErrorMessage="1" allowBlank="1" errorTitle="Проверьте запись" error="Выберите единицу. Во всех отгрузках этого заказа используйте её же." promptTitle="Учёт поставок" prompt="Выберите единицу. Во всех отгрузках этого заказа используйте её же." type="list" errorStyle="stop">
      <formula1>"т,м³,м,шт,мешок"</formula1>
    </dataValidation>
    <dataValidation sqref="F7:F206" showDropDown="0" showInputMessage="1" showErrorMessage="1" allowBlank="1" errorTitle="Проверьте запись" error="Количество должно быть положительным, не более трёх знаков после запятой." promptTitle="Учёт поставок" prompt="Количество должно быть положительным, не более трёх знаков после запятой." type="decimal" errorStyle="stop" operator="between">
      <formula1>0.001</formula1>
      <formula2>999999999.999</formula2>
    </dataValidation>
    <dataValidation sqref="G7:H206" showDropDown="0" showInputMessage="1" showErrorMessage="1" allowBlank="1" errorTitle="Проверьте запись" error="Цена и доставка не могут быть отрицательными. Доставку укажите за весь заказ." promptTitle="Учёт поставок" prompt="Цена и доставка не могут быть отрицательными. Доставку укажите за весь заказ." type="decimal" errorStyle="stop" operator="between">
      <formula1>0</formula1>
      <formula2>999999999.99</formula2>
    </dataValidation>
  </dataValidations>
  <printOptions horizontalCentered="1"/>
  <pageMargins left="0.25" right="0.25" top="1" bottom="1" header="0.5" footer="0.5"/>
  <pageSetup orientation="landscape" paperSize="8" fitToHeight="0" fitToWidth="1"/>
  <headerFooter>
    <oddHeader/>
    <oddFooter>&amp;CSupplyCRM · supplyer.ru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0766B"/>
    <outlinePr summaryBelow="1" summaryRight="1"/>
    <pageSetUpPr fitToPage="1"/>
  </sheetPr>
  <dimension ref="A1:E5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0" customWidth="1" min="2" max="2"/>
    <col width="23" customWidth="1" min="3" max="3"/>
    <col width="55" customWidth="1" min="4" max="4"/>
    <col width="28" customWidth="1" min="5" max="5"/>
  </cols>
  <sheetData>
    <row r="1" ht="38" customHeight="1">
      <c r="A1" s="1" t="inlineStr">
        <is>
          <t>SupplyCRM · Оплаты</t>
        </is>
      </c>
    </row>
    <row r="2" ht="32" customHeight="1">
      <c r="A2" s="2" t="inlineStr">
        <is>
          <t>500 поступлений. Вносите только фактически полученные положительные суммы. Строки с ошибками не входят в итоги.</t>
        </is>
      </c>
    </row>
    <row r="5" ht="30" customHeight="1">
      <c r="A5" s="5" t="inlineStr">
        <is>
          <t>Голубые ячейки — ввод. Зелёные — формулы. Инструкция — на листе «Как работать».</t>
        </is>
      </c>
    </row>
    <row r="6" ht="42" customHeight="1">
      <c r="A6" s="6" t="inlineStr">
        <is>
          <t>Дата оплаты</t>
        </is>
      </c>
      <c r="B6" s="6" t="inlineStr">
        <is>
          <t>Номер заказа</t>
        </is>
      </c>
      <c r="C6" s="6" t="inlineStr">
        <is>
          <t>Получено, ₽</t>
        </is>
      </c>
      <c r="D6" s="6" t="inlineStr">
        <is>
          <t>Комментарий / документ</t>
        </is>
      </c>
      <c r="E6" s="6" t="inlineStr">
        <is>
          <t>Проверка</t>
        </is>
      </c>
    </row>
    <row r="7" ht="30" customHeight="1">
      <c r="A7" s="8" t="n"/>
      <c r="B7" s="7" t="n"/>
      <c r="C7" s="11" t="n"/>
      <c r="D7" s="9" t="n"/>
      <c r="E7" s="14" t="str">
        <f>IF(COUNTA(A7:C7)=0,"",IF(OR(A7="",B7="",C7=""),"Заполните строку",IF(COUNTIF('Заказы'!$A$7:$A$206,SUBSTITUTE(SUBSTITUTE(SUBSTITUTE(B7,"~","~~"),"*","~*"),"?","~?"))&lt;&gt;1,"Проверьте номер",IF(OR(NOT(ISNUMBER(C7)),C7&lt;=0),"Проверьте число","OK"))))</f>
        <v/>
      </c>
    </row>
    <row r="8" ht="30" customHeight="1">
      <c r="A8" s="8" t="n"/>
      <c r="B8" s="7" t="n"/>
      <c r="C8" s="11" t="n"/>
      <c r="D8" s="9" t="n"/>
      <c r="E8" s="14" t="str">
        <f>IF(COUNTA(A8:C8)=0,"",IF(OR(A8="",B8="",C8=""),"Заполните строку",IF(COUNTIF('Заказы'!$A$7:$A$206,SUBSTITUTE(SUBSTITUTE(SUBSTITUTE(B8,"~","~~"),"*","~*"),"?","~?"))&lt;&gt;1,"Проверьте номер",IF(OR(NOT(ISNUMBER(C8)),C8&lt;=0),"Проверьте число","OK"))))</f>
        <v/>
      </c>
    </row>
    <row r="9" ht="30" customHeight="1">
      <c r="A9" s="8" t="n"/>
      <c r="B9" s="7" t="n"/>
      <c r="C9" s="11" t="n"/>
      <c r="D9" s="9" t="n"/>
      <c r="E9" s="14" t="str">
        <f>IF(COUNTA(A9:C9)=0,"",IF(OR(A9="",B9="",C9=""),"Заполните строку",IF(COUNTIF('Заказы'!$A$7:$A$206,SUBSTITUTE(SUBSTITUTE(SUBSTITUTE(B9,"~","~~"),"*","~*"),"?","~?"))&lt;&gt;1,"Проверьте номер",IF(OR(NOT(ISNUMBER(C9)),C9&lt;=0),"Проверьте число","OK"))))</f>
        <v/>
      </c>
    </row>
    <row r="10" ht="30" customHeight="1">
      <c r="A10" s="8" t="n"/>
      <c r="B10" s="7" t="n"/>
      <c r="C10" s="11" t="n"/>
      <c r="D10" s="9" t="n"/>
      <c r="E10" s="14" t="str">
        <f>IF(COUNTA(A10:C10)=0,"",IF(OR(A10="",B10="",C10=""),"Заполните строку",IF(COUNTIF('Заказы'!$A$7:$A$206,SUBSTITUTE(SUBSTITUTE(SUBSTITUTE(B10,"~","~~"),"*","~*"),"?","~?"))&lt;&gt;1,"Проверьте номер",IF(OR(NOT(ISNUMBER(C10)),C10&lt;=0),"Проверьте число","OK"))))</f>
        <v/>
      </c>
    </row>
    <row r="11" ht="30" customHeight="1">
      <c r="A11" s="8" t="n"/>
      <c r="B11" s="7" t="n"/>
      <c r="C11" s="11" t="n"/>
      <c r="D11" s="9" t="n"/>
      <c r="E11" s="14" t="str">
        <f>IF(COUNTA(A11:C11)=0,"",IF(OR(A11="",B11="",C11=""),"Заполните строку",IF(COUNTIF('Заказы'!$A$7:$A$206,SUBSTITUTE(SUBSTITUTE(SUBSTITUTE(B11,"~","~~"),"*","~*"),"?","~?"))&lt;&gt;1,"Проверьте номер",IF(OR(NOT(ISNUMBER(C11)),C11&lt;=0),"Проверьте число","OK"))))</f>
        <v/>
      </c>
    </row>
    <row r="12" ht="30" customHeight="1">
      <c r="A12" s="8" t="n"/>
      <c r="B12" s="7" t="n"/>
      <c r="C12" s="11" t="n"/>
      <c r="D12" s="9" t="n"/>
      <c r="E12" s="14" t="str">
        <f>IF(COUNTA(A12:C12)=0,"",IF(OR(A12="",B12="",C12=""),"Заполните строку",IF(COUNTIF('Заказы'!$A$7:$A$206,SUBSTITUTE(SUBSTITUTE(SUBSTITUTE(B12,"~","~~"),"*","~*"),"?","~?"))&lt;&gt;1,"Проверьте номер",IF(OR(NOT(ISNUMBER(C12)),C12&lt;=0),"Проверьте число","OK"))))</f>
        <v/>
      </c>
    </row>
    <row r="13" ht="30" customHeight="1">
      <c r="A13" s="8" t="n"/>
      <c r="B13" s="7" t="n"/>
      <c r="C13" s="11" t="n"/>
      <c r="D13" s="9" t="n"/>
      <c r="E13" s="14" t="str">
        <f>IF(COUNTA(A13:C13)=0,"",IF(OR(A13="",B13="",C13=""),"Заполните строку",IF(COUNTIF('Заказы'!$A$7:$A$206,SUBSTITUTE(SUBSTITUTE(SUBSTITUTE(B13,"~","~~"),"*","~*"),"?","~?"))&lt;&gt;1,"Проверьте номер",IF(OR(NOT(ISNUMBER(C13)),C13&lt;=0),"Проверьте число","OK"))))</f>
        <v/>
      </c>
    </row>
    <row r="14" ht="30" customHeight="1">
      <c r="A14" s="8" t="n"/>
      <c r="B14" s="7" t="n"/>
      <c r="C14" s="11" t="n"/>
      <c r="D14" s="9" t="n"/>
      <c r="E14" s="14" t="str">
        <f>IF(COUNTA(A14:C14)=0,"",IF(OR(A14="",B14="",C14=""),"Заполните строку",IF(COUNTIF('Заказы'!$A$7:$A$206,SUBSTITUTE(SUBSTITUTE(SUBSTITUTE(B14,"~","~~"),"*","~*"),"?","~?"))&lt;&gt;1,"Проверьте номер",IF(OR(NOT(ISNUMBER(C14)),C14&lt;=0),"Проверьте число","OK"))))</f>
        <v/>
      </c>
    </row>
    <row r="15" ht="30" customHeight="1">
      <c r="A15" s="8" t="n"/>
      <c r="B15" s="7" t="n"/>
      <c r="C15" s="11" t="n"/>
      <c r="D15" s="9" t="n"/>
      <c r="E15" s="14" t="str">
        <f>IF(COUNTA(A15:C15)=0,"",IF(OR(A15="",B15="",C15=""),"Заполните строку",IF(COUNTIF('Заказы'!$A$7:$A$206,SUBSTITUTE(SUBSTITUTE(SUBSTITUTE(B15,"~","~~"),"*","~*"),"?","~?"))&lt;&gt;1,"Проверьте номер",IF(OR(NOT(ISNUMBER(C15)),C15&lt;=0),"Проверьте число","OK"))))</f>
        <v/>
      </c>
    </row>
    <row r="16" ht="30" customHeight="1">
      <c r="A16" s="8" t="n"/>
      <c r="B16" s="7" t="n"/>
      <c r="C16" s="11" t="n"/>
      <c r="D16" s="9" t="n"/>
      <c r="E16" s="14" t="str">
        <f>IF(COUNTA(A16:C16)=0,"",IF(OR(A16="",B16="",C16=""),"Заполните строку",IF(COUNTIF('Заказы'!$A$7:$A$206,SUBSTITUTE(SUBSTITUTE(SUBSTITUTE(B16,"~","~~"),"*","~*"),"?","~?"))&lt;&gt;1,"Проверьте номер",IF(OR(NOT(ISNUMBER(C16)),C16&lt;=0),"Проверьте число","OK"))))</f>
        <v/>
      </c>
    </row>
    <row r="17" ht="30" customHeight="1">
      <c r="A17" s="8" t="n"/>
      <c r="B17" s="7" t="n"/>
      <c r="C17" s="11" t="n"/>
      <c r="D17" s="9" t="n"/>
      <c r="E17" s="14" t="str">
        <f>IF(COUNTA(A17:C17)=0,"",IF(OR(A17="",B17="",C17=""),"Заполните строку",IF(COUNTIF('Заказы'!$A$7:$A$206,SUBSTITUTE(SUBSTITUTE(SUBSTITUTE(B17,"~","~~"),"*","~*"),"?","~?"))&lt;&gt;1,"Проверьте номер",IF(OR(NOT(ISNUMBER(C17)),C17&lt;=0),"Проверьте число","OK"))))</f>
        <v/>
      </c>
    </row>
    <row r="18" ht="30" customHeight="1">
      <c r="A18" s="8" t="n"/>
      <c r="B18" s="7" t="n"/>
      <c r="C18" s="11" t="n"/>
      <c r="D18" s="9" t="n"/>
      <c r="E18" s="14" t="str">
        <f>IF(COUNTA(A18:C18)=0,"",IF(OR(A18="",B18="",C18=""),"Заполните строку",IF(COUNTIF('Заказы'!$A$7:$A$206,SUBSTITUTE(SUBSTITUTE(SUBSTITUTE(B18,"~","~~"),"*","~*"),"?","~?"))&lt;&gt;1,"Проверьте номер",IF(OR(NOT(ISNUMBER(C18)),C18&lt;=0),"Проверьте число","OK"))))</f>
        <v/>
      </c>
    </row>
    <row r="19" ht="30" customHeight="1">
      <c r="A19" s="8" t="n"/>
      <c r="B19" s="7" t="n"/>
      <c r="C19" s="11" t="n"/>
      <c r="D19" s="9" t="n"/>
      <c r="E19" s="14" t="str">
        <f>IF(COUNTA(A19:C19)=0,"",IF(OR(A19="",B19="",C19=""),"Заполните строку",IF(COUNTIF('Заказы'!$A$7:$A$206,SUBSTITUTE(SUBSTITUTE(SUBSTITUTE(B19,"~","~~"),"*","~*"),"?","~?"))&lt;&gt;1,"Проверьте номер",IF(OR(NOT(ISNUMBER(C19)),C19&lt;=0),"Проверьте число","OK"))))</f>
        <v/>
      </c>
    </row>
    <row r="20" ht="30" customHeight="1">
      <c r="A20" s="8" t="n"/>
      <c r="B20" s="7" t="n"/>
      <c r="C20" s="11" t="n"/>
      <c r="D20" s="9" t="n"/>
      <c r="E20" s="14" t="str">
        <f>IF(COUNTA(A20:C20)=0,"",IF(OR(A20="",B20="",C20=""),"Заполните строку",IF(COUNTIF('Заказы'!$A$7:$A$206,SUBSTITUTE(SUBSTITUTE(SUBSTITUTE(B20,"~","~~"),"*","~*"),"?","~?"))&lt;&gt;1,"Проверьте номер",IF(OR(NOT(ISNUMBER(C20)),C20&lt;=0),"Проверьте число","OK"))))</f>
        <v/>
      </c>
    </row>
    <row r="21" ht="30" customHeight="1">
      <c r="A21" s="8" t="n"/>
      <c r="B21" s="7" t="n"/>
      <c r="C21" s="11" t="n"/>
      <c r="D21" s="9" t="n"/>
      <c r="E21" s="14" t="str">
        <f>IF(COUNTA(A21:C21)=0,"",IF(OR(A21="",B21="",C21=""),"Заполните строку",IF(COUNTIF('Заказы'!$A$7:$A$206,SUBSTITUTE(SUBSTITUTE(SUBSTITUTE(B21,"~","~~"),"*","~*"),"?","~?"))&lt;&gt;1,"Проверьте номер",IF(OR(NOT(ISNUMBER(C21)),C21&lt;=0),"Проверьте число","OK"))))</f>
        <v/>
      </c>
    </row>
    <row r="22" ht="30" customHeight="1">
      <c r="A22" s="8" t="n"/>
      <c r="B22" s="7" t="n"/>
      <c r="C22" s="11" t="n"/>
      <c r="D22" s="9" t="n"/>
      <c r="E22" s="14" t="str">
        <f>IF(COUNTA(A22:C22)=0,"",IF(OR(A22="",B22="",C22=""),"Заполните строку",IF(COUNTIF('Заказы'!$A$7:$A$206,SUBSTITUTE(SUBSTITUTE(SUBSTITUTE(B22,"~","~~"),"*","~*"),"?","~?"))&lt;&gt;1,"Проверьте номер",IF(OR(NOT(ISNUMBER(C22)),C22&lt;=0),"Проверьте число","OK"))))</f>
        <v/>
      </c>
    </row>
    <row r="23" ht="30" customHeight="1">
      <c r="A23" s="8" t="n"/>
      <c r="B23" s="7" t="n"/>
      <c r="C23" s="11" t="n"/>
      <c r="D23" s="9" t="n"/>
      <c r="E23" s="14" t="str">
        <f>IF(COUNTA(A23:C23)=0,"",IF(OR(A23="",B23="",C23=""),"Заполните строку",IF(COUNTIF('Заказы'!$A$7:$A$206,SUBSTITUTE(SUBSTITUTE(SUBSTITUTE(B23,"~","~~"),"*","~*"),"?","~?"))&lt;&gt;1,"Проверьте номер",IF(OR(NOT(ISNUMBER(C23)),C23&lt;=0),"Проверьте число","OK"))))</f>
        <v/>
      </c>
    </row>
    <row r="24" ht="30" customHeight="1">
      <c r="A24" s="8" t="n"/>
      <c r="B24" s="7" t="n"/>
      <c r="C24" s="11" t="n"/>
      <c r="D24" s="9" t="n"/>
      <c r="E24" s="14" t="str">
        <f>IF(COUNTA(A24:C24)=0,"",IF(OR(A24="",B24="",C24=""),"Заполните строку",IF(COUNTIF('Заказы'!$A$7:$A$206,SUBSTITUTE(SUBSTITUTE(SUBSTITUTE(B24,"~","~~"),"*","~*"),"?","~?"))&lt;&gt;1,"Проверьте номер",IF(OR(NOT(ISNUMBER(C24)),C24&lt;=0),"Проверьте число","OK"))))</f>
        <v/>
      </c>
    </row>
    <row r="25" ht="30" customHeight="1">
      <c r="A25" s="8" t="n"/>
      <c r="B25" s="7" t="n"/>
      <c r="C25" s="11" t="n"/>
      <c r="D25" s="9" t="n"/>
      <c r="E25" s="14" t="str">
        <f>IF(COUNTA(A25:C25)=0,"",IF(OR(A25="",B25="",C25=""),"Заполните строку",IF(COUNTIF('Заказы'!$A$7:$A$206,SUBSTITUTE(SUBSTITUTE(SUBSTITUTE(B25,"~","~~"),"*","~*"),"?","~?"))&lt;&gt;1,"Проверьте номер",IF(OR(NOT(ISNUMBER(C25)),C25&lt;=0),"Проверьте число","OK"))))</f>
        <v/>
      </c>
    </row>
    <row r="26" ht="30" customHeight="1">
      <c r="A26" s="8" t="n"/>
      <c r="B26" s="7" t="n"/>
      <c r="C26" s="11" t="n"/>
      <c r="D26" s="9" t="n"/>
      <c r="E26" s="14" t="str">
        <f>IF(COUNTA(A26:C26)=0,"",IF(OR(A26="",B26="",C26=""),"Заполните строку",IF(COUNTIF('Заказы'!$A$7:$A$206,SUBSTITUTE(SUBSTITUTE(SUBSTITUTE(B26,"~","~~"),"*","~*"),"?","~?"))&lt;&gt;1,"Проверьте номер",IF(OR(NOT(ISNUMBER(C26)),C26&lt;=0),"Проверьте число","OK"))))</f>
        <v/>
      </c>
    </row>
    <row r="27" ht="30" customHeight="1">
      <c r="A27" s="8" t="n"/>
      <c r="B27" s="7" t="n"/>
      <c r="C27" s="11" t="n"/>
      <c r="D27" s="9" t="n"/>
      <c r="E27" s="14" t="str">
        <f>IF(COUNTA(A27:C27)=0,"",IF(OR(A27="",B27="",C27=""),"Заполните строку",IF(COUNTIF('Заказы'!$A$7:$A$206,SUBSTITUTE(SUBSTITUTE(SUBSTITUTE(B27,"~","~~"),"*","~*"),"?","~?"))&lt;&gt;1,"Проверьте номер",IF(OR(NOT(ISNUMBER(C27)),C27&lt;=0),"Проверьте число","OK"))))</f>
        <v/>
      </c>
    </row>
    <row r="28" ht="30" customHeight="1">
      <c r="A28" s="8" t="n"/>
      <c r="B28" s="7" t="n"/>
      <c r="C28" s="11" t="n"/>
      <c r="D28" s="9" t="n"/>
      <c r="E28" s="14" t="str">
        <f>IF(COUNTA(A28:C28)=0,"",IF(OR(A28="",B28="",C28=""),"Заполните строку",IF(COUNTIF('Заказы'!$A$7:$A$206,SUBSTITUTE(SUBSTITUTE(SUBSTITUTE(B28,"~","~~"),"*","~*"),"?","~?"))&lt;&gt;1,"Проверьте номер",IF(OR(NOT(ISNUMBER(C28)),C28&lt;=0),"Проверьте число","OK"))))</f>
        <v/>
      </c>
    </row>
    <row r="29" ht="30" customHeight="1">
      <c r="A29" s="8" t="n"/>
      <c r="B29" s="7" t="n"/>
      <c r="C29" s="11" t="n"/>
      <c r="D29" s="9" t="n"/>
      <c r="E29" s="14" t="str">
        <f>IF(COUNTA(A29:C29)=0,"",IF(OR(A29="",B29="",C29=""),"Заполните строку",IF(COUNTIF('Заказы'!$A$7:$A$206,SUBSTITUTE(SUBSTITUTE(SUBSTITUTE(B29,"~","~~"),"*","~*"),"?","~?"))&lt;&gt;1,"Проверьте номер",IF(OR(NOT(ISNUMBER(C29)),C29&lt;=0),"Проверьте число","OK"))))</f>
        <v/>
      </c>
    </row>
    <row r="30" ht="30" customHeight="1">
      <c r="A30" s="8" t="n"/>
      <c r="B30" s="7" t="n"/>
      <c r="C30" s="11" t="n"/>
      <c r="D30" s="9" t="n"/>
      <c r="E30" s="14" t="str">
        <f>IF(COUNTA(A30:C30)=0,"",IF(OR(A30="",B30="",C30=""),"Заполните строку",IF(COUNTIF('Заказы'!$A$7:$A$206,SUBSTITUTE(SUBSTITUTE(SUBSTITUTE(B30,"~","~~"),"*","~*"),"?","~?"))&lt;&gt;1,"Проверьте номер",IF(OR(NOT(ISNUMBER(C30)),C30&lt;=0),"Проверьте число","OK"))))</f>
        <v/>
      </c>
    </row>
    <row r="31" ht="30" customHeight="1">
      <c r="A31" s="8" t="n"/>
      <c r="B31" s="7" t="n"/>
      <c r="C31" s="11" t="n"/>
      <c r="D31" s="9" t="n"/>
      <c r="E31" s="14" t="str">
        <f>IF(COUNTA(A31:C31)=0,"",IF(OR(A31="",B31="",C31=""),"Заполните строку",IF(COUNTIF('Заказы'!$A$7:$A$206,SUBSTITUTE(SUBSTITUTE(SUBSTITUTE(B31,"~","~~"),"*","~*"),"?","~?"))&lt;&gt;1,"Проверьте номер",IF(OR(NOT(ISNUMBER(C31)),C31&lt;=0),"Проверьте число","OK"))))</f>
        <v/>
      </c>
    </row>
    <row r="32" ht="30" customHeight="1">
      <c r="A32" s="8" t="n"/>
      <c r="B32" s="7" t="n"/>
      <c r="C32" s="11" t="n"/>
      <c r="D32" s="9" t="n"/>
      <c r="E32" s="14" t="str">
        <f>IF(COUNTA(A32:C32)=0,"",IF(OR(A32="",B32="",C32=""),"Заполните строку",IF(COUNTIF('Заказы'!$A$7:$A$206,SUBSTITUTE(SUBSTITUTE(SUBSTITUTE(B32,"~","~~"),"*","~*"),"?","~?"))&lt;&gt;1,"Проверьте номер",IF(OR(NOT(ISNUMBER(C32)),C32&lt;=0),"Проверьте число","OK"))))</f>
        <v/>
      </c>
    </row>
    <row r="33" ht="30" customHeight="1">
      <c r="A33" s="8" t="n"/>
      <c r="B33" s="7" t="n"/>
      <c r="C33" s="11" t="n"/>
      <c r="D33" s="9" t="n"/>
      <c r="E33" s="14" t="str">
        <f>IF(COUNTA(A33:C33)=0,"",IF(OR(A33="",B33="",C33=""),"Заполните строку",IF(COUNTIF('Заказы'!$A$7:$A$206,SUBSTITUTE(SUBSTITUTE(SUBSTITUTE(B33,"~","~~"),"*","~*"),"?","~?"))&lt;&gt;1,"Проверьте номер",IF(OR(NOT(ISNUMBER(C33)),C33&lt;=0),"Проверьте число","OK"))))</f>
        <v/>
      </c>
    </row>
    <row r="34" ht="30" customHeight="1">
      <c r="A34" s="8" t="n"/>
      <c r="B34" s="7" t="n"/>
      <c r="C34" s="11" t="n"/>
      <c r="D34" s="9" t="n"/>
      <c r="E34" s="14" t="str">
        <f>IF(COUNTA(A34:C34)=0,"",IF(OR(A34="",B34="",C34=""),"Заполните строку",IF(COUNTIF('Заказы'!$A$7:$A$206,SUBSTITUTE(SUBSTITUTE(SUBSTITUTE(B34,"~","~~"),"*","~*"),"?","~?"))&lt;&gt;1,"Проверьте номер",IF(OR(NOT(ISNUMBER(C34)),C34&lt;=0),"Проверьте число","OK"))))</f>
        <v/>
      </c>
    </row>
    <row r="35" ht="30" customHeight="1">
      <c r="A35" s="8" t="n"/>
      <c r="B35" s="7" t="n"/>
      <c r="C35" s="11" t="n"/>
      <c r="D35" s="9" t="n"/>
      <c r="E35" s="14" t="str">
        <f>IF(COUNTA(A35:C35)=0,"",IF(OR(A35="",B35="",C35=""),"Заполните строку",IF(COUNTIF('Заказы'!$A$7:$A$206,SUBSTITUTE(SUBSTITUTE(SUBSTITUTE(B35,"~","~~"),"*","~*"),"?","~?"))&lt;&gt;1,"Проверьте номер",IF(OR(NOT(ISNUMBER(C35)),C35&lt;=0),"Проверьте число","OK"))))</f>
        <v/>
      </c>
    </row>
    <row r="36" ht="30" customHeight="1">
      <c r="A36" s="8" t="n"/>
      <c r="B36" s="7" t="n"/>
      <c r="C36" s="11" t="n"/>
      <c r="D36" s="9" t="n"/>
      <c r="E36" s="14" t="str">
        <f>IF(COUNTA(A36:C36)=0,"",IF(OR(A36="",B36="",C36=""),"Заполните строку",IF(COUNTIF('Заказы'!$A$7:$A$206,SUBSTITUTE(SUBSTITUTE(SUBSTITUTE(B36,"~","~~"),"*","~*"),"?","~?"))&lt;&gt;1,"Проверьте номер",IF(OR(NOT(ISNUMBER(C36)),C36&lt;=0),"Проверьте число","OK"))))</f>
        <v/>
      </c>
    </row>
    <row r="37" ht="30" customHeight="1">
      <c r="A37" s="8" t="n"/>
      <c r="B37" s="7" t="n"/>
      <c r="C37" s="11" t="n"/>
      <c r="D37" s="9" t="n"/>
      <c r="E37" s="14" t="str">
        <f>IF(COUNTA(A37:C37)=0,"",IF(OR(A37="",B37="",C37=""),"Заполните строку",IF(COUNTIF('Заказы'!$A$7:$A$206,SUBSTITUTE(SUBSTITUTE(SUBSTITUTE(B37,"~","~~"),"*","~*"),"?","~?"))&lt;&gt;1,"Проверьте номер",IF(OR(NOT(ISNUMBER(C37)),C37&lt;=0),"Проверьте число","OK"))))</f>
        <v/>
      </c>
    </row>
    <row r="38" ht="30" customHeight="1">
      <c r="A38" s="8" t="n"/>
      <c r="B38" s="7" t="n"/>
      <c r="C38" s="11" t="n"/>
      <c r="D38" s="9" t="n"/>
      <c r="E38" s="14" t="str">
        <f>IF(COUNTA(A38:C38)=0,"",IF(OR(A38="",B38="",C38=""),"Заполните строку",IF(COUNTIF('Заказы'!$A$7:$A$206,SUBSTITUTE(SUBSTITUTE(SUBSTITUTE(B38,"~","~~"),"*","~*"),"?","~?"))&lt;&gt;1,"Проверьте номер",IF(OR(NOT(ISNUMBER(C38)),C38&lt;=0),"Проверьте число","OK"))))</f>
        <v/>
      </c>
    </row>
    <row r="39" ht="30" customHeight="1">
      <c r="A39" s="8" t="n"/>
      <c r="B39" s="7" t="n"/>
      <c r="C39" s="11" t="n"/>
      <c r="D39" s="9" t="n"/>
      <c r="E39" s="14" t="str">
        <f>IF(COUNTA(A39:C39)=0,"",IF(OR(A39="",B39="",C39=""),"Заполните строку",IF(COUNTIF('Заказы'!$A$7:$A$206,SUBSTITUTE(SUBSTITUTE(SUBSTITUTE(B39,"~","~~"),"*","~*"),"?","~?"))&lt;&gt;1,"Проверьте номер",IF(OR(NOT(ISNUMBER(C39)),C39&lt;=0),"Проверьте число","OK"))))</f>
        <v/>
      </c>
    </row>
    <row r="40" ht="30" customHeight="1">
      <c r="A40" s="8" t="n"/>
      <c r="B40" s="7" t="n"/>
      <c r="C40" s="11" t="n"/>
      <c r="D40" s="9" t="n"/>
      <c r="E40" s="14" t="str">
        <f>IF(COUNTA(A40:C40)=0,"",IF(OR(A40="",B40="",C40=""),"Заполните строку",IF(COUNTIF('Заказы'!$A$7:$A$206,SUBSTITUTE(SUBSTITUTE(SUBSTITUTE(B40,"~","~~"),"*","~*"),"?","~?"))&lt;&gt;1,"Проверьте номер",IF(OR(NOT(ISNUMBER(C40)),C40&lt;=0),"Проверьте число","OK"))))</f>
        <v/>
      </c>
    </row>
    <row r="41" ht="30" customHeight="1">
      <c r="A41" s="8" t="n"/>
      <c r="B41" s="7" t="n"/>
      <c r="C41" s="11" t="n"/>
      <c r="D41" s="9" t="n"/>
      <c r="E41" s="14" t="str">
        <f>IF(COUNTA(A41:C41)=0,"",IF(OR(A41="",B41="",C41=""),"Заполните строку",IF(COUNTIF('Заказы'!$A$7:$A$206,SUBSTITUTE(SUBSTITUTE(SUBSTITUTE(B41,"~","~~"),"*","~*"),"?","~?"))&lt;&gt;1,"Проверьте номер",IF(OR(NOT(ISNUMBER(C41)),C41&lt;=0),"Проверьте число","OK"))))</f>
        <v/>
      </c>
    </row>
    <row r="42" ht="30" customHeight="1">
      <c r="A42" s="8" t="n"/>
      <c r="B42" s="7" t="n"/>
      <c r="C42" s="11" t="n"/>
      <c r="D42" s="9" t="n"/>
      <c r="E42" s="14" t="str">
        <f>IF(COUNTA(A42:C42)=0,"",IF(OR(A42="",B42="",C42=""),"Заполните строку",IF(COUNTIF('Заказы'!$A$7:$A$206,SUBSTITUTE(SUBSTITUTE(SUBSTITUTE(B42,"~","~~"),"*","~*"),"?","~?"))&lt;&gt;1,"Проверьте номер",IF(OR(NOT(ISNUMBER(C42)),C42&lt;=0),"Проверьте число","OK"))))</f>
        <v/>
      </c>
    </row>
    <row r="43" ht="30" customHeight="1">
      <c r="A43" s="8" t="n"/>
      <c r="B43" s="7" t="n"/>
      <c r="C43" s="11" t="n"/>
      <c r="D43" s="9" t="n"/>
      <c r="E43" s="14" t="str">
        <f>IF(COUNTA(A43:C43)=0,"",IF(OR(A43="",B43="",C43=""),"Заполните строку",IF(COUNTIF('Заказы'!$A$7:$A$206,SUBSTITUTE(SUBSTITUTE(SUBSTITUTE(B43,"~","~~"),"*","~*"),"?","~?"))&lt;&gt;1,"Проверьте номер",IF(OR(NOT(ISNUMBER(C43)),C43&lt;=0),"Проверьте число","OK"))))</f>
        <v/>
      </c>
    </row>
    <row r="44" ht="30" customHeight="1">
      <c r="A44" s="8" t="n"/>
      <c r="B44" s="7" t="n"/>
      <c r="C44" s="11" t="n"/>
      <c r="D44" s="9" t="n"/>
      <c r="E44" s="14" t="str">
        <f>IF(COUNTA(A44:C44)=0,"",IF(OR(A44="",B44="",C44=""),"Заполните строку",IF(COUNTIF('Заказы'!$A$7:$A$206,SUBSTITUTE(SUBSTITUTE(SUBSTITUTE(B44,"~","~~"),"*","~*"),"?","~?"))&lt;&gt;1,"Проверьте номер",IF(OR(NOT(ISNUMBER(C44)),C44&lt;=0),"Проверьте число","OK"))))</f>
        <v/>
      </c>
    </row>
    <row r="45" ht="30" customHeight="1">
      <c r="A45" s="8" t="n"/>
      <c r="B45" s="7" t="n"/>
      <c r="C45" s="11" t="n"/>
      <c r="D45" s="9" t="n"/>
      <c r="E45" s="14" t="str">
        <f>IF(COUNTA(A45:C45)=0,"",IF(OR(A45="",B45="",C45=""),"Заполните строку",IF(COUNTIF('Заказы'!$A$7:$A$206,SUBSTITUTE(SUBSTITUTE(SUBSTITUTE(B45,"~","~~"),"*","~*"),"?","~?"))&lt;&gt;1,"Проверьте номер",IF(OR(NOT(ISNUMBER(C45)),C45&lt;=0),"Проверьте число","OK"))))</f>
        <v/>
      </c>
    </row>
    <row r="46" ht="30" customHeight="1">
      <c r="A46" s="8" t="n"/>
      <c r="B46" s="7" t="n"/>
      <c r="C46" s="11" t="n"/>
      <c r="D46" s="9" t="n"/>
      <c r="E46" s="14" t="str">
        <f>IF(COUNTA(A46:C46)=0,"",IF(OR(A46="",B46="",C46=""),"Заполните строку",IF(COUNTIF('Заказы'!$A$7:$A$206,SUBSTITUTE(SUBSTITUTE(SUBSTITUTE(B46,"~","~~"),"*","~*"),"?","~?"))&lt;&gt;1,"Проверьте номер",IF(OR(NOT(ISNUMBER(C46)),C46&lt;=0),"Проверьте число","OK"))))</f>
        <v/>
      </c>
    </row>
    <row r="47" ht="30" customHeight="1">
      <c r="A47" s="8" t="n"/>
      <c r="B47" s="7" t="n"/>
      <c r="C47" s="11" t="n"/>
      <c r="D47" s="9" t="n"/>
      <c r="E47" s="14" t="str">
        <f>IF(COUNTA(A47:C47)=0,"",IF(OR(A47="",B47="",C47=""),"Заполните строку",IF(COUNTIF('Заказы'!$A$7:$A$206,SUBSTITUTE(SUBSTITUTE(SUBSTITUTE(B47,"~","~~"),"*","~*"),"?","~?"))&lt;&gt;1,"Проверьте номер",IF(OR(NOT(ISNUMBER(C47)),C47&lt;=0),"Проверьте число","OK"))))</f>
        <v/>
      </c>
    </row>
    <row r="48" ht="30" customHeight="1">
      <c r="A48" s="8" t="n"/>
      <c r="B48" s="7" t="n"/>
      <c r="C48" s="11" t="n"/>
      <c r="D48" s="9" t="n"/>
      <c r="E48" s="14" t="str">
        <f>IF(COUNTA(A48:C48)=0,"",IF(OR(A48="",B48="",C48=""),"Заполните строку",IF(COUNTIF('Заказы'!$A$7:$A$206,SUBSTITUTE(SUBSTITUTE(SUBSTITUTE(B48,"~","~~"),"*","~*"),"?","~?"))&lt;&gt;1,"Проверьте номер",IF(OR(NOT(ISNUMBER(C48)),C48&lt;=0),"Проверьте число","OK"))))</f>
        <v/>
      </c>
    </row>
    <row r="49" ht="30" customHeight="1">
      <c r="A49" s="8" t="n"/>
      <c r="B49" s="7" t="n"/>
      <c r="C49" s="11" t="n"/>
      <c r="D49" s="9" t="n"/>
      <c r="E49" s="14" t="str">
        <f>IF(COUNTA(A49:C49)=0,"",IF(OR(A49="",B49="",C49=""),"Заполните строку",IF(COUNTIF('Заказы'!$A$7:$A$206,SUBSTITUTE(SUBSTITUTE(SUBSTITUTE(B49,"~","~~"),"*","~*"),"?","~?"))&lt;&gt;1,"Проверьте номер",IF(OR(NOT(ISNUMBER(C49)),C49&lt;=0),"Проверьте число","OK"))))</f>
        <v/>
      </c>
    </row>
    <row r="50" ht="30" customHeight="1">
      <c r="A50" s="8" t="n"/>
      <c r="B50" s="7" t="n"/>
      <c r="C50" s="11" t="n"/>
      <c r="D50" s="9" t="n"/>
      <c r="E50" s="14" t="str">
        <f>IF(COUNTA(A50:C50)=0,"",IF(OR(A50="",B50="",C50=""),"Заполните строку",IF(COUNTIF('Заказы'!$A$7:$A$206,SUBSTITUTE(SUBSTITUTE(SUBSTITUTE(B50,"~","~~"),"*","~*"),"?","~?"))&lt;&gt;1,"Проверьте номер",IF(OR(NOT(ISNUMBER(C50)),C50&lt;=0),"Проверьте число","OK"))))</f>
        <v/>
      </c>
    </row>
    <row r="51" ht="30" customHeight="1">
      <c r="A51" s="8" t="n"/>
      <c r="B51" s="7" t="n"/>
      <c r="C51" s="11" t="n"/>
      <c r="D51" s="9" t="n"/>
      <c r="E51" s="14" t="str">
        <f>IF(COUNTA(A51:C51)=0,"",IF(OR(A51="",B51="",C51=""),"Заполните строку",IF(COUNTIF('Заказы'!$A$7:$A$206,SUBSTITUTE(SUBSTITUTE(SUBSTITUTE(B51,"~","~~"),"*","~*"),"?","~?"))&lt;&gt;1,"Проверьте номер",IF(OR(NOT(ISNUMBER(C51)),C51&lt;=0),"Проверьте число","OK"))))</f>
        <v/>
      </c>
    </row>
    <row r="52" ht="30" customHeight="1">
      <c r="A52" s="8" t="n"/>
      <c r="B52" s="7" t="n"/>
      <c r="C52" s="11" t="n"/>
      <c r="D52" s="9" t="n"/>
      <c r="E52" s="14" t="str">
        <f>IF(COUNTA(A52:C52)=0,"",IF(OR(A52="",B52="",C52=""),"Заполните строку",IF(COUNTIF('Заказы'!$A$7:$A$206,SUBSTITUTE(SUBSTITUTE(SUBSTITUTE(B52,"~","~~"),"*","~*"),"?","~?"))&lt;&gt;1,"Проверьте номер",IF(OR(NOT(ISNUMBER(C52)),C52&lt;=0),"Проверьте число","OK"))))</f>
        <v/>
      </c>
    </row>
    <row r="53" ht="30" customHeight="1">
      <c r="A53" s="8" t="n"/>
      <c r="B53" s="7" t="n"/>
      <c r="C53" s="11" t="n"/>
      <c r="D53" s="9" t="n"/>
      <c r="E53" s="14" t="str">
        <f>IF(COUNTA(A53:C53)=0,"",IF(OR(A53="",B53="",C53=""),"Заполните строку",IF(COUNTIF('Заказы'!$A$7:$A$206,SUBSTITUTE(SUBSTITUTE(SUBSTITUTE(B53,"~","~~"),"*","~*"),"?","~?"))&lt;&gt;1,"Проверьте номер",IF(OR(NOT(ISNUMBER(C53)),C53&lt;=0),"Проверьте число","OK"))))</f>
        <v/>
      </c>
    </row>
    <row r="54" ht="30" customHeight="1">
      <c r="A54" s="8" t="n"/>
      <c r="B54" s="7" t="n"/>
      <c r="C54" s="11" t="n"/>
      <c r="D54" s="9" t="n"/>
      <c r="E54" s="14" t="str">
        <f>IF(COUNTA(A54:C54)=0,"",IF(OR(A54="",B54="",C54=""),"Заполните строку",IF(COUNTIF('Заказы'!$A$7:$A$206,SUBSTITUTE(SUBSTITUTE(SUBSTITUTE(B54,"~","~~"),"*","~*"),"?","~?"))&lt;&gt;1,"Проверьте номер",IF(OR(NOT(ISNUMBER(C54)),C54&lt;=0),"Проверьте число","OK"))))</f>
        <v/>
      </c>
    </row>
    <row r="55" ht="30" customHeight="1">
      <c r="A55" s="8" t="n"/>
      <c r="B55" s="7" t="n"/>
      <c r="C55" s="11" t="n"/>
      <c r="D55" s="9" t="n"/>
      <c r="E55" s="14" t="str">
        <f>IF(COUNTA(A55:C55)=0,"",IF(OR(A55="",B55="",C55=""),"Заполните строку",IF(COUNTIF('Заказы'!$A$7:$A$206,SUBSTITUTE(SUBSTITUTE(SUBSTITUTE(B55,"~","~~"),"*","~*"),"?","~?"))&lt;&gt;1,"Проверьте номер",IF(OR(NOT(ISNUMBER(C55)),C55&lt;=0),"Проверьте число","OK"))))</f>
        <v/>
      </c>
    </row>
    <row r="56" ht="30" customHeight="1">
      <c r="A56" s="8" t="n"/>
      <c r="B56" s="7" t="n"/>
      <c r="C56" s="11" t="n"/>
      <c r="D56" s="9" t="n"/>
      <c r="E56" s="14" t="str">
        <f>IF(COUNTA(A56:C56)=0,"",IF(OR(A56="",B56="",C56=""),"Заполните строку",IF(COUNTIF('Заказы'!$A$7:$A$206,SUBSTITUTE(SUBSTITUTE(SUBSTITUTE(B56,"~","~~"),"*","~*"),"?","~?"))&lt;&gt;1,"Проверьте номер",IF(OR(NOT(ISNUMBER(C56)),C56&lt;=0),"Проверьте число","OK"))))</f>
        <v/>
      </c>
    </row>
    <row r="57" ht="30" customHeight="1">
      <c r="A57" s="8" t="n"/>
      <c r="B57" s="7" t="n"/>
      <c r="C57" s="11" t="n"/>
      <c r="D57" s="9" t="n"/>
      <c r="E57" s="14" t="str">
        <f>IF(COUNTA(A57:C57)=0,"",IF(OR(A57="",B57="",C57=""),"Заполните строку",IF(COUNTIF('Заказы'!$A$7:$A$206,SUBSTITUTE(SUBSTITUTE(SUBSTITUTE(B57,"~","~~"),"*","~*"),"?","~?"))&lt;&gt;1,"Проверьте номер",IF(OR(NOT(ISNUMBER(C57)),C57&lt;=0),"Проверьте число","OK"))))</f>
        <v/>
      </c>
    </row>
    <row r="58" ht="30" customHeight="1">
      <c r="A58" s="8" t="n"/>
      <c r="B58" s="7" t="n"/>
      <c r="C58" s="11" t="n"/>
      <c r="D58" s="9" t="n"/>
      <c r="E58" s="14" t="str">
        <f>IF(COUNTA(A58:C58)=0,"",IF(OR(A58="",B58="",C58=""),"Заполните строку",IF(COUNTIF('Заказы'!$A$7:$A$206,SUBSTITUTE(SUBSTITUTE(SUBSTITUTE(B58,"~","~~"),"*","~*"),"?","~?"))&lt;&gt;1,"Проверьте номер",IF(OR(NOT(ISNUMBER(C58)),C58&lt;=0),"Проверьте число","OK"))))</f>
        <v/>
      </c>
    </row>
    <row r="59" ht="30" customHeight="1">
      <c r="A59" s="8" t="n"/>
      <c r="B59" s="7" t="n"/>
      <c r="C59" s="11" t="n"/>
      <c r="D59" s="9" t="n"/>
      <c r="E59" s="14" t="str">
        <f>IF(COUNTA(A59:C59)=0,"",IF(OR(A59="",B59="",C59=""),"Заполните строку",IF(COUNTIF('Заказы'!$A$7:$A$206,SUBSTITUTE(SUBSTITUTE(SUBSTITUTE(B59,"~","~~"),"*","~*"),"?","~?"))&lt;&gt;1,"Проверьте номер",IF(OR(NOT(ISNUMBER(C59)),C59&lt;=0),"Проверьте число","OK"))))</f>
        <v/>
      </c>
    </row>
    <row r="60" ht="30" customHeight="1">
      <c r="A60" s="8" t="n"/>
      <c r="B60" s="7" t="n"/>
      <c r="C60" s="11" t="n"/>
      <c r="D60" s="9" t="n"/>
      <c r="E60" s="14" t="str">
        <f>IF(COUNTA(A60:C60)=0,"",IF(OR(A60="",B60="",C60=""),"Заполните строку",IF(COUNTIF('Заказы'!$A$7:$A$206,SUBSTITUTE(SUBSTITUTE(SUBSTITUTE(B60,"~","~~"),"*","~*"),"?","~?"))&lt;&gt;1,"Проверьте номер",IF(OR(NOT(ISNUMBER(C60)),C60&lt;=0),"Проверьте число","OK"))))</f>
        <v/>
      </c>
    </row>
    <row r="61" ht="30" customHeight="1">
      <c r="A61" s="8" t="n"/>
      <c r="B61" s="7" t="n"/>
      <c r="C61" s="11" t="n"/>
      <c r="D61" s="9" t="n"/>
      <c r="E61" s="14" t="str">
        <f>IF(COUNTA(A61:C61)=0,"",IF(OR(A61="",B61="",C61=""),"Заполните строку",IF(COUNTIF('Заказы'!$A$7:$A$206,SUBSTITUTE(SUBSTITUTE(SUBSTITUTE(B61,"~","~~"),"*","~*"),"?","~?"))&lt;&gt;1,"Проверьте номер",IF(OR(NOT(ISNUMBER(C61)),C61&lt;=0),"Проверьте число","OK"))))</f>
        <v/>
      </c>
    </row>
    <row r="62" ht="30" customHeight="1">
      <c r="A62" s="8" t="n"/>
      <c r="B62" s="7" t="n"/>
      <c r="C62" s="11" t="n"/>
      <c r="D62" s="9" t="n"/>
      <c r="E62" s="14" t="str">
        <f>IF(COUNTA(A62:C62)=0,"",IF(OR(A62="",B62="",C62=""),"Заполните строку",IF(COUNTIF('Заказы'!$A$7:$A$206,SUBSTITUTE(SUBSTITUTE(SUBSTITUTE(B62,"~","~~"),"*","~*"),"?","~?"))&lt;&gt;1,"Проверьте номер",IF(OR(NOT(ISNUMBER(C62)),C62&lt;=0),"Проверьте число","OK"))))</f>
        <v/>
      </c>
    </row>
    <row r="63" ht="30" customHeight="1">
      <c r="A63" s="8" t="n"/>
      <c r="B63" s="7" t="n"/>
      <c r="C63" s="11" t="n"/>
      <c r="D63" s="9" t="n"/>
      <c r="E63" s="14" t="str">
        <f>IF(COUNTA(A63:C63)=0,"",IF(OR(A63="",B63="",C63=""),"Заполните строку",IF(COUNTIF('Заказы'!$A$7:$A$206,SUBSTITUTE(SUBSTITUTE(SUBSTITUTE(B63,"~","~~"),"*","~*"),"?","~?"))&lt;&gt;1,"Проверьте номер",IF(OR(NOT(ISNUMBER(C63)),C63&lt;=0),"Проверьте число","OK"))))</f>
        <v/>
      </c>
    </row>
    <row r="64" ht="30" customHeight="1">
      <c r="A64" s="8" t="n"/>
      <c r="B64" s="7" t="n"/>
      <c r="C64" s="11" t="n"/>
      <c r="D64" s="9" t="n"/>
      <c r="E64" s="14" t="str">
        <f>IF(COUNTA(A64:C64)=0,"",IF(OR(A64="",B64="",C64=""),"Заполните строку",IF(COUNTIF('Заказы'!$A$7:$A$206,SUBSTITUTE(SUBSTITUTE(SUBSTITUTE(B64,"~","~~"),"*","~*"),"?","~?"))&lt;&gt;1,"Проверьте номер",IF(OR(NOT(ISNUMBER(C64)),C64&lt;=0),"Проверьте число","OK"))))</f>
        <v/>
      </c>
    </row>
    <row r="65" ht="30" customHeight="1">
      <c r="A65" s="8" t="n"/>
      <c r="B65" s="7" t="n"/>
      <c r="C65" s="11" t="n"/>
      <c r="D65" s="9" t="n"/>
      <c r="E65" s="14" t="str">
        <f>IF(COUNTA(A65:C65)=0,"",IF(OR(A65="",B65="",C65=""),"Заполните строку",IF(COUNTIF('Заказы'!$A$7:$A$206,SUBSTITUTE(SUBSTITUTE(SUBSTITUTE(B65,"~","~~"),"*","~*"),"?","~?"))&lt;&gt;1,"Проверьте номер",IF(OR(NOT(ISNUMBER(C65)),C65&lt;=0),"Проверьте число","OK"))))</f>
        <v/>
      </c>
    </row>
    <row r="66" ht="30" customHeight="1">
      <c r="A66" s="8" t="n"/>
      <c r="B66" s="7" t="n"/>
      <c r="C66" s="11" t="n"/>
      <c r="D66" s="9" t="n"/>
      <c r="E66" s="14" t="str">
        <f>IF(COUNTA(A66:C66)=0,"",IF(OR(A66="",B66="",C66=""),"Заполните строку",IF(COUNTIF('Заказы'!$A$7:$A$206,SUBSTITUTE(SUBSTITUTE(SUBSTITUTE(B66,"~","~~"),"*","~*"),"?","~?"))&lt;&gt;1,"Проверьте номер",IF(OR(NOT(ISNUMBER(C66)),C66&lt;=0),"Проверьте число","OK"))))</f>
        <v/>
      </c>
    </row>
    <row r="67" ht="30" customHeight="1">
      <c r="A67" s="8" t="n"/>
      <c r="B67" s="7" t="n"/>
      <c r="C67" s="11" t="n"/>
      <c r="D67" s="9" t="n"/>
      <c r="E67" s="14" t="str">
        <f>IF(COUNTA(A67:C67)=0,"",IF(OR(A67="",B67="",C67=""),"Заполните строку",IF(COUNTIF('Заказы'!$A$7:$A$206,SUBSTITUTE(SUBSTITUTE(SUBSTITUTE(B67,"~","~~"),"*","~*"),"?","~?"))&lt;&gt;1,"Проверьте номер",IF(OR(NOT(ISNUMBER(C67)),C67&lt;=0),"Проверьте число","OK"))))</f>
        <v/>
      </c>
    </row>
    <row r="68" ht="30" customHeight="1">
      <c r="A68" s="8" t="n"/>
      <c r="B68" s="7" t="n"/>
      <c r="C68" s="11" t="n"/>
      <c r="D68" s="9" t="n"/>
      <c r="E68" s="14" t="str">
        <f>IF(COUNTA(A68:C68)=0,"",IF(OR(A68="",B68="",C68=""),"Заполните строку",IF(COUNTIF('Заказы'!$A$7:$A$206,SUBSTITUTE(SUBSTITUTE(SUBSTITUTE(B68,"~","~~"),"*","~*"),"?","~?"))&lt;&gt;1,"Проверьте номер",IF(OR(NOT(ISNUMBER(C68)),C68&lt;=0),"Проверьте число","OK"))))</f>
        <v/>
      </c>
    </row>
    <row r="69" ht="30" customHeight="1">
      <c r="A69" s="8" t="n"/>
      <c r="B69" s="7" t="n"/>
      <c r="C69" s="11" t="n"/>
      <c r="D69" s="9" t="n"/>
      <c r="E69" s="14" t="str">
        <f>IF(COUNTA(A69:C69)=0,"",IF(OR(A69="",B69="",C69=""),"Заполните строку",IF(COUNTIF('Заказы'!$A$7:$A$206,SUBSTITUTE(SUBSTITUTE(SUBSTITUTE(B69,"~","~~"),"*","~*"),"?","~?"))&lt;&gt;1,"Проверьте номер",IF(OR(NOT(ISNUMBER(C69)),C69&lt;=0),"Проверьте число","OK"))))</f>
        <v/>
      </c>
    </row>
    <row r="70" ht="30" customHeight="1">
      <c r="A70" s="8" t="n"/>
      <c r="B70" s="7" t="n"/>
      <c r="C70" s="11" t="n"/>
      <c r="D70" s="9" t="n"/>
      <c r="E70" s="14" t="str">
        <f>IF(COUNTA(A70:C70)=0,"",IF(OR(A70="",B70="",C70=""),"Заполните строку",IF(COUNTIF('Заказы'!$A$7:$A$206,SUBSTITUTE(SUBSTITUTE(SUBSTITUTE(B70,"~","~~"),"*","~*"),"?","~?"))&lt;&gt;1,"Проверьте номер",IF(OR(NOT(ISNUMBER(C70)),C70&lt;=0),"Проверьте число","OK"))))</f>
        <v/>
      </c>
    </row>
    <row r="71" ht="30" customHeight="1">
      <c r="A71" s="8" t="n"/>
      <c r="B71" s="7" t="n"/>
      <c r="C71" s="11" t="n"/>
      <c r="D71" s="9" t="n"/>
      <c r="E71" s="14" t="str">
        <f>IF(COUNTA(A71:C71)=0,"",IF(OR(A71="",B71="",C71=""),"Заполните строку",IF(COUNTIF('Заказы'!$A$7:$A$206,SUBSTITUTE(SUBSTITUTE(SUBSTITUTE(B71,"~","~~"),"*","~*"),"?","~?"))&lt;&gt;1,"Проверьте номер",IF(OR(NOT(ISNUMBER(C71)),C71&lt;=0),"Проверьте число","OK"))))</f>
        <v/>
      </c>
    </row>
    <row r="72" ht="30" customHeight="1">
      <c r="A72" s="8" t="n"/>
      <c r="B72" s="7" t="n"/>
      <c r="C72" s="11" t="n"/>
      <c r="D72" s="9" t="n"/>
      <c r="E72" s="14" t="str">
        <f>IF(COUNTA(A72:C72)=0,"",IF(OR(A72="",B72="",C72=""),"Заполните строку",IF(COUNTIF('Заказы'!$A$7:$A$206,SUBSTITUTE(SUBSTITUTE(SUBSTITUTE(B72,"~","~~"),"*","~*"),"?","~?"))&lt;&gt;1,"Проверьте номер",IF(OR(NOT(ISNUMBER(C72)),C72&lt;=0),"Проверьте число","OK"))))</f>
        <v/>
      </c>
    </row>
    <row r="73" ht="30" customHeight="1">
      <c r="A73" s="8" t="n"/>
      <c r="B73" s="7" t="n"/>
      <c r="C73" s="11" t="n"/>
      <c r="D73" s="9" t="n"/>
      <c r="E73" s="14" t="str">
        <f>IF(COUNTA(A73:C73)=0,"",IF(OR(A73="",B73="",C73=""),"Заполните строку",IF(COUNTIF('Заказы'!$A$7:$A$206,SUBSTITUTE(SUBSTITUTE(SUBSTITUTE(B73,"~","~~"),"*","~*"),"?","~?"))&lt;&gt;1,"Проверьте номер",IF(OR(NOT(ISNUMBER(C73)),C73&lt;=0),"Проверьте число","OK"))))</f>
        <v/>
      </c>
    </row>
    <row r="74" ht="30" customHeight="1">
      <c r="A74" s="8" t="n"/>
      <c r="B74" s="7" t="n"/>
      <c r="C74" s="11" t="n"/>
      <c r="D74" s="9" t="n"/>
      <c r="E74" s="14" t="str">
        <f>IF(COUNTA(A74:C74)=0,"",IF(OR(A74="",B74="",C74=""),"Заполните строку",IF(COUNTIF('Заказы'!$A$7:$A$206,SUBSTITUTE(SUBSTITUTE(SUBSTITUTE(B74,"~","~~"),"*","~*"),"?","~?"))&lt;&gt;1,"Проверьте номер",IF(OR(NOT(ISNUMBER(C74)),C74&lt;=0),"Проверьте число","OK"))))</f>
        <v/>
      </c>
    </row>
    <row r="75" ht="30" customHeight="1">
      <c r="A75" s="8" t="n"/>
      <c r="B75" s="7" t="n"/>
      <c r="C75" s="11" t="n"/>
      <c r="D75" s="9" t="n"/>
      <c r="E75" s="14" t="str">
        <f>IF(COUNTA(A75:C75)=0,"",IF(OR(A75="",B75="",C75=""),"Заполните строку",IF(COUNTIF('Заказы'!$A$7:$A$206,SUBSTITUTE(SUBSTITUTE(SUBSTITUTE(B75,"~","~~"),"*","~*"),"?","~?"))&lt;&gt;1,"Проверьте номер",IF(OR(NOT(ISNUMBER(C75)),C75&lt;=0),"Проверьте число","OK"))))</f>
        <v/>
      </c>
    </row>
    <row r="76" ht="30" customHeight="1">
      <c r="A76" s="8" t="n"/>
      <c r="B76" s="7" t="n"/>
      <c r="C76" s="11" t="n"/>
      <c r="D76" s="9" t="n"/>
      <c r="E76" s="14" t="str">
        <f>IF(COUNTA(A76:C76)=0,"",IF(OR(A76="",B76="",C76=""),"Заполните строку",IF(COUNTIF('Заказы'!$A$7:$A$206,SUBSTITUTE(SUBSTITUTE(SUBSTITUTE(B76,"~","~~"),"*","~*"),"?","~?"))&lt;&gt;1,"Проверьте номер",IF(OR(NOT(ISNUMBER(C76)),C76&lt;=0),"Проверьте число","OK"))))</f>
        <v/>
      </c>
    </row>
    <row r="77" ht="30" customHeight="1">
      <c r="A77" s="8" t="n"/>
      <c r="B77" s="7" t="n"/>
      <c r="C77" s="11" t="n"/>
      <c r="D77" s="9" t="n"/>
      <c r="E77" s="14" t="str">
        <f>IF(COUNTA(A77:C77)=0,"",IF(OR(A77="",B77="",C77=""),"Заполните строку",IF(COUNTIF('Заказы'!$A$7:$A$206,SUBSTITUTE(SUBSTITUTE(SUBSTITUTE(B77,"~","~~"),"*","~*"),"?","~?"))&lt;&gt;1,"Проверьте номер",IF(OR(NOT(ISNUMBER(C77)),C77&lt;=0),"Проверьте число","OK"))))</f>
        <v/>
      </c>
    </row>
    <row r="78" ht="30" customHeight="1">
      <c r="A78" s="8" t="n"/>
      <c r="B78" s="7" t="n"/>
      <c r="C78" s="11" t="n"/>
      <c r="D78" s="9" t="n"/>
      <c r="E78" s="14" t="str">
        <f>IF(COUNTA(A78:C78)=0,"",IF(OR(A78="",B78="",C78=""),"Заполните строку",IF(COUNTIF('Заказы'!$A$7:$A$206,SUBSTITUTE(SUBSTITUTE(SUBSTITUTE(B78,"~","~~"),"*","~*"),"?","~?"))&lt;&gt;1,"Проверьте номер",IF(OR(NOT(ISNUMBER(C78)),C78&lt;=0),"Проверьте число","OK"))))</f>
        <v/>
      </c>
    </row>
    <row r="79" ht="30" customHeight="1">
      <c r="A79" s="8" t="n"/>
      <c r="B79" s="7" t="n"/>
      <c r="C79" s="11" t="n"/>
      <c r="D79" s="9" t="n"/>
      <c r="E79" s="14" t="str">
        <f>IF(COUNTA(A79:C79)=0,"",IF(OR(A79="",B79="",C79=""),"Заполните строку",IF(COUNTIF('Заказы'!$A$7:$A$206,SUBSTITUTE(SUBSTITUTE(SUBSTITUTE(B79,"~","~~"),"*","~*"),"?","~?"))&lt;&gt;1,"Проверьте номер",IF(OR(NOT(ISNUMBER(C79)),C79&lt;=0),"Проверьте число","OK"))))</f>
        <v/>
      </c>
    </row>
    <row r="80" ht="30" customHeight="1">
      <c r="A80" s="8" t="n"/>
      <c r="B80" s="7" t="n"/>
      <c r="C80" s="11" t="n"/>
      <c r="D80" s="9" t="n"/>
      <c r="E80" s="14" t="str">
        <f>IF(COUNTA(A80:C80)=0,"",IF(OR(A80="",B80="",C80=""),"Заполните строку",IF(COUNTIF('Заказы'!$A$7:$A$206,SUBSTITUTE(SUBSTITUTE(SUBSTITUTE(B80,"~","~~"),"*","~*"),"?","~?"))&lt;&gt;1,"Проверьте номер",IF(OR(NOT(ISNUMBER(C80)),C80&lt;=0),"Проверьте число","OK"))))</f>
        <v/>
      </c>
    </row>
    <row r="81" ht="30" customHeight="1">
      <c r="A81" s="8" t="n"/>
      <c r="B81" s="7" t="n"/>
      <c r="C81" s="11" t="n"/>
      <c r="D81" s="9" t="n"/>
      <c r="E81" s="14" t="str">
        <f>IF(COUNTA(A81:C81)=0,"",IF(OR(A81="",B81="",C81=""),"Заполните строку",IF(COUNTIF('Заказы'!$A$7:$A$206,SUBSTITUTE(SUBSTITUTE(SUBSTITUTE(B81,"~","~~"),"*","~*"),"?","~?"))&lt;&gt;1,"Проверьте номер",IF(OR(NOT(ISNUMBER(C81)),C81&lt;=0),"Проверьте число","OK"))))</f>
        <v/>
      </c>
    </row>
    <row r="82" ht="30" customHeight="1">
      <c r="A82" s="8" t="n"/>
      <c r="B82" s="7" t="n"/>
      <c r="C82" s="11" t="n"/>
      <c r="D82" s="9" t="n"/>
      <c r="E82" s="14" t="str">
        <f>IF(COUNTA(A82:C82)=0,"",IF(OR(A82="",B82="",C82=""),"Заполните строку",IF(COUNTIF('Заказы'!$A$7:$A$206,SUBSTITUTE(SUBSTITUTE(SUBSTITUTE(B82,"~","~~"),"*","~*"),"?","~?"))&lt;&gt;1,"Проверьте номер",IF(OR(NOT(ISNUMBER(C82)),C82&lt;=0),"Проверьте число","OK"))))</f>
        <v/>
      </c>
    </row>
    <row r="83" ht="30" customHeight="1">
      <c r="A83" s="8" t="n"/>
      <c r="B83" s="7" t="n"/>
      <c r="C83" s="11" t="n"/>
      <c r="D83" s="9" t="n"/>
      <c r="E83" s="14" t="str">
        <f>IF(COUNTA(A83:C83)=0,"",IF(OR(A83="",B83="",C83=""),"Заполните строку",IF(COUNTIF('Заказы'!$A$7:$A$206,SUBSTITUTE(SUBSTITUTE(SUBSTITUTE(B83,"~","~~"),"*","~*"),"?","~?"))&lt;&gt;1,"Проверьте номер",IF(OR(NOT(ISNUMBER(C83)),C83&lt;=0),"Проверьте число","OK"))))</f>
        <v/>
      </c>
    </row>
    <row r="84" ht="30" customHeight="1">
      <c r="A84" s="8" t="n"/>
      <c r="B84" s="7" t="n"/>
      <c r="C84" s="11" t="n"/>
      <c r="D84" s="9" t="n"/>
      <c r="E84" s="14" t="str">
        <f>IF(COUNTA(A84:C84)=0,"",IF(OR(A84="",B84="",C84=""),"Заполните строку",IF(COUNTIF('Заказы'!$A$7:$A$206,SUBSTITUTE(SUBSTITUTE(SUBSTITUTE(B84,"~","~~"),"*","~*"),"?","~?"))&lt;&gt;1,"Проверьте номер",IF(OR(NOT(ISNUMBER(C84)),C84&lt;=0),"Проверьте число","OK"))))</f>
        <v/>
      </c>
    </row>
    <row r="85" ht="30" customHeight="1">
      <c r="A85" s="8" t="n"/>
      <c r="B85" s="7" t="n"/>
      <c r="C85" s="11" t="n"/>
      <c r="D85" s="9" t="n"/>
      <c r="E85" s="14" t="str">
        <f>IF(COUNTA(A85:C85)=0,"",IF(OR(A85="",B85="",C85=""),"Заполните строку",IF(COUNTIF('Заказы'!$A$7:$A$206,SUBSTITUTE(SUBSTITUTE(SUBSTITUTE(B85,"~","~~"),"*","~*"),"?","~?"))&lt;&gt;1,"Проверьте номер",IF(OR(NOT(ISNUMBER(C85)),C85&lt;=0),"Проверьте число","OK"))))</f>
        <v/>
      </c>
    </row>
    <row r="86" ht="30" customHeight="1">
      <c r="A86" s="8" t="n"/>
      <c r="B86" s="7" t="n"/>
      <c r="C86" s="11" t="n"/>
      <c r="D86" s="9" t="n"/>
      <c r="E86" s="14" t="str">
        <f>IF(COUNTA(A86:C86)=0,"",IF(OR(A86="",B86="",C86=""),"Заполните строку",IF(COUNTIF('Заказы'!$A$7:$A$206,SUBSTITUTE(SUBSTITUTE(SUBSTITUTE(B86,"~","~~"),"*","~*"),"?","~?"))&lt;&gt;1,"Проверьте номер",IF(OR(NOT(ISNUMBER(C86)),C86&lt;=0),"Проверьте число","OK"))))</f>
        <v/>
      </c>
    </row>
    <row r="87" ht="30" customHeight="1">
      <c r="A87" s="8" t="n"/>
      <c r="B87" s="7" t="n"/>
      <c r="C87" s="11" t="n"/>
      <c r="D87" s="9" t="n"/>
      <c r="E87" s="14" t="str">
        <f>IF(COUNTA(A87:C87)=0,"",IF(OR(A87="",B87="",C87=""),"Заполните строку",IF(COUNTIF('Заказы'!$A$7:$A$206,SUBSTITUTE(SUBSTITUTE(SUBSTITUTE(B87,"~","~~"),"*","~*"),"?","~?"))&lt;&gt;1,"Проверьте номер",IF(OR(NOT(ISNUMBER(C87)),C87&lt;=0),"Проверьте число","OK"))))</f>
        <v/>
      </c>
    </row>
    <row r="88" ht="30" customHeight="1">
      <c r="A88" s="8" t="n"/>
      <c r="B88" s="7" t="n"/>
      <c r="C88" s="11" t="n"/>
      <c r="D88" s="9" t="n"/>
      <c r="E88" s="14" t="str">
        <f>IF(COUNTA(A88:C88)=0,"",IF(OR(A88="",B88="",C88=""),"Заполните строку",IF(COUNTIF('Заказы'!$A$7:$A$206,SUBSTITUTE(SUBSTITUTE(SUBSTITUTE(B88,"~","~~"),"*","~*"),"?","~?"))&lt;&gt;1,"Проверьте номер",IF(OR(NOT(ISNUMBER(C88)),C88&lt;=0),"Проверьте число","OK"))))</f>
        <v/>
      </c>
    </row>
    <row r="89" ht="30" customHeight="1">
      <c r="A89" s="8" t="n"/>
      <c r="B89" s="7" t="n"/>
      <c r="C89" s="11" t="n"/>
      <c r="D89" s="9" t="n"/>
      <c r="E89" s="14" t="str">
        <f>IF(COUNTA(A89:C89)=0,"",IF(OR(A89="",B89="",C89=""),"Заполните строку",IF(COUNTIF('Заказы'!$A$7:$A$206,SUBSTITUTE(SUBSTITUTE(SUBSTITUTE(B89,"~","~~"),"*","~*"),"?","~?"))&lt;&gt;1,"Проверьте номер",IF(OR(NOT(ISNUMBER(C89)),C89&lt;=0),"Проверьте число","OK"))))</f>
        <v/>
      </c>
    </row>
    <row r="90" ht="30" customHeight="1">
      <c r="A90" s="8" t="n"/>
      <c r="B90" s="7" t="n"/>
      <c r="C90" s="11" t="n"/>
      <c r="D90" s="9" t="n"/>
      <c r="E90" s="14" t="str">
        <f>IF(COUNTA(A90:C90)=0,"",IF(OR(A90="",B90="",C90=""),"Заполните строку",IF(COUNTIF('Заказы'!$A$7:$A$206,SUBSTITUTE(SUBSTITUTE(SUBSTITUTE(B90,"~","~~"),"*","~*"),"?","~?"))&lt;&gt;1,"Проверьте номер",IF(OR(NOT(ISNUMBER(C90)),C90&lt;=0),"Проверьте число","OK"))))</f>
        <v/>
      </c>
    </row>
    <row r="91" ht="30" customHeight="1">
      <c r="A91" s="8" t="n"/>
      <c r="B91" s="7" t="n"/>
      <c r="C91" s="11" t="n"/>
      <c r="D91" s="9" t="n"/>
      <c r="E91" s="14" t="str">
        <f>IF(COUNTA(A91:C91)=0,"",IF(OR(A91="",B91="",C91=""),"Заполните строку",IF(COUNTIF('Заказы'!$A$7:$A$206,SUBSTITUTE(SUBSTITUTE(SUBSTITUTE(B91,"~","~~"),"*","~*"),"?","~?"))&lt;&gt;1,"Проверьте номер",IF(OR(NOT(ISNUMBER(C91)),C91&lt;=0),"Проверьте число","OK"))))</f>
        <v/>
      </c>
    </row>
    <row r="92" ht="30" customHeight="1">
      <c r="A92" s="8" t="n"/>
      <c r="B92" s="7" t="n"/>
      <c r="C92" s="11" t="n"/>
      <c r="D92" s="9" t="n"/>
      <c r="E92" s="14" t="str">
        <f>IF(COUNTA(A92:C92)=0,"",IF(OR(A92="",B92="",C92=""),"Заполните строку",IF(COUNTIF('Заказы'!$A$7:$A$206,SUBSTITUTE(SUBSTITUTE(SUBSTITUTE(B92,"~","~~"),"*","~*"),"?","~?"))&lt;&gt;1,"Проверьте номер",IF(OR(NOT(ISNUMBER(C92)),C92&lt;=0),"Проверьте число","OK"))))</f>
        <v/>
      </c>
    </row>
    <row r="93" ht="30" customHeight="1">
      <c r="A93" s="8" t="n"/>
      <c r="B93" s="7" t="n"/>
      <c r="C93" s="11" t="n"/>
      <c r="D93" s="9" t="n"/>
      <c r="E93" s="14" t="str">
        <f>IF(COUNTA(A93:C93)=0,"",IF(OR(A93="",B93="",C93=""),"Заполните строку",IF(COUNTIF('Заказы'!$A$7:$A$206,SUBSTITUTE(SUBSTITUTE(SUBSTITUTE(B93,"~","~~"),"*","~*"),"?","~?"))&lt;&gt;1,"Проверьте номер",IF(OR(NOT(ISNUMBER(C93)),C93&lt;=0),"Проверьте число","OK"))))</f>
        <v/>
      </c>
    </row>
    <row r="94" ht="30" customHeight="1">
      <c r="A94" s="8" t="n"/>
      <c r="B94" s="7" t="n"/>
      <c r="C94" s="11" t="n"/>
      <c r="D94" s="9" t="n"/>
      <c r="E94" s="14" t="str">
        <f>IF(COUNTA(A94:C94)=0,"",IF(OR(A94="",B94="",C94=""),"Заполните строку",IF(COUNTIF('Заказы'!$A$7:$A$206,SUBSTITUTE(SUBSTITUTE(SUBSTITUTE(B94,"~","~~"),"*","~*"),"?","~?"))&lt;&gt;1,"Проверьте номер",IF(OR(NOT(ISNUMBER(C94)),C94&lt;=0),"Проверьте число","OK"))))</f>
        <v/>
      </c>
    </row>
    <row r="95" ht="30" customHeight="1">
      <c r="A95" s="8" t="n"/>
      <c r="B95" s="7" t="n"/>
      <c r="C95" s="11" t="n"/>
      <c r="D95" s="9" t="n"/>
      <c r="E95" s="14" t="str">
        <f>IF(COUNTA(A95:C95)=0,"",IF(OR(A95="",B95="",C95=""),"Заполните строку",IF(COUNTIF('Заказы'!$A$7:$A$206,SUBSTITUTE(SUBSTITUTE(SUBSTITUTE(B95,"~","~~"),"*","~*"),"?","~?"))&lt;&gt;1,"Проверьте номер",IF(OR(NOT(ISNUMBER(C95)),C95&lt;=0),"Проверьте число","OK"))))</f>
        <v/>
      </c>
    </row>
    <row r="96" ht="30" customHeight="1">
      <c r="A96" s="8" t="n"/>
      <c r="B96" s="7" t="n"/>
      <c r="C96" s="11" t="n"/>
      <c r="D96" s="9" t="n"/>
      <c r="E96" s="14" t="str">
        <f>IF(COUNTA(A96:C96)=0,"",IF(OR(A96="",B96="",C96=""),"Заполните строку",IF(COUNTIF('Заказы'!$A$7:$A$206,SUBSTITUTE(SUBSTITUTE(SUBSTITUTE(B96,"~","~~"),"*","~*"),"?","~?"))&lt;&gt;1,"Проверьте номер",IF(OR(NOT(ISNUMBER(C96)),C96&lt;=0),"Проверьте число","OK"))))</f>
        <v/>
      </c>
    </row>
    <row r="97" ht="30" customHeight="1">
      <c r="A97" s="8" t="n"/>
      <c r="B97" s="7" t="n"/>
      <c r="C97" s="11" t="n"/>
      <c r="D97" s="9" t="n"/>
      <c r="E97" s="14" t="str">
        <f>IF(COUNTA(A97:C97)=0,"",IF(OR(A97="",B97="",C97=""),"Заполните строку",IF(COUNTIF('Заказы'!$A$7:$A$206,SUBSTITUTE(SUBSTITUTE(SUBSTITUTE(B97,"~","~~"),"*","~*"),"?","~?"))&lt;&gt;1,"Проверьте номер",IF(OR(NOT(ISNUMBER(C97)),C97&lt;=0),"Проверьте число","OK"))))</f>
        <v/>
      </c>
    </row>
    <row r="98" ht="30" customHeight="1">
      <c r="A98" s="8" t="n"/>
      <c r="B98" s="7" t="n"/>
      <c r="C98" s="11" t="n"/>
      <c r="D98" s="9" t="n"/>
      <c r="E98" s="14" t="str">
        <f>IF(COUNTA(A98:C98)=0,"",IF(OR(A98="",B98="",C98=""),"Заполните строку",IF(COUNTIF('Заказы'!$A$7:$A$206,SUBSTITUTE(SUBSTITUTE(SUBSTITUTE(B98,"~","~~"),"*","~*"),"?","~?"))&lt;&gt;1,"Проверьте номер",IF(OR(NOT(ISNUMBER(C98)),C98&lt;=0),"Проверьте число","OK"))))</f>
        <v/>
      </c>
    </row>
    <row r="99" ht="30" customHeight="1">
      <c r="A99" s="8" t="n"/>
      <c r="B99" s="7" t="n"/>
      <c r="C99" s="11" t="n"/>
      <c r="D99" s="9" t="n"/>
      <c r="E99" s="14" t="str">
        <f>IF(COUNTA(A99:C99)=0,"",IF(OR(A99="",B99="",C99=""),"Заполните строку",IF(COUNTIF('Заказы'!$A$7:$A$206,SUBSTITUTE(SUBSTITUTE(SUBSTITUTE(B99,"~","~~"),"*","~*"),"?","~?"))&lt;&gt;1,"Проверьте номер",IF(OR(NOT(ISNUMBER(C99)),C99&lt;=0),"Проверьте число","OK"))))</f>
        <v/>
      </c>
    </row>
    <row r="100" ht="30" customHeight="1">
      <c r="A100" s="8" t="n"/>
      <c r="B100" s="7" t="n"/>
      <c r="C100" s="11" t="n"/>
      <c r="D100" s="9" t="n"/>
      <c r="E100" s="14" t="str">
        <f>IF(COUNTA(A100:C100)=0,"",IF(OR(A100="",B100="",C100=""),"Заполните строку",IF(COUNTIF('Заказы'!$A$7:$A$206,SUBSTITUTE(SUBSTITUTE(SUBSTITUTE(B100,"~","~~"),"*","~*"),"?","~?"))&lt;&gt;1,"Проверьте номер",IF(OR(NOT(ISNUMBER(C100)),C100&lt;=0),"Проверьте число","OK"))))</f>
        <v/>
      </c>
    </row>
    <row r="101" ht="30" customHeight="1">
      <c r="A101" s="8" t="n"/>
      <c r="B101" s="7" t="n"/>
      <c r="C101" s="11" t="n"/>
      <c r="D101" s="9" t="n"/>
      <c r="E101" s="14" t="str">
        <f>IF(COUNTA(A101:C101)=0,"",IF(OR(A101="",B101="",C101=""),"Заполните строку",IF(COUNTIF('Заказы'!$A$7:$A$206,SUBSTITUTE(SUBSTITUTE(SUBSTITUTE(B101,"~","~~"),"*","~*"),"?","~?"))&lt;&gt;1,"Проверьте номер",IF(OR(NOT(ISNUMBER(C101)),C101&lt;=0),"Проверьте число","OK"))))</f>
        <v/>
      </c>
    </row>
    <row r="102" ht="30" customHeight="1">
      <c r="A102" s="8" t="n"/>
      <c r="B102" s="7" t="n"/>
      <c r="C102" s="11" t="n"/>
      <c r="D102" s="9" t="n"/>
      <c r="E102" s="14" t="str">
        <f>IF(COUNTA(A102:C102)=0,"",IF(OR(A102="",B102="",C102=""),"Заполните строку",IF(COUNTIF('Заказы'!$A$7:$A$206,SUBSTITUTE(SUBSTITUTE(SUBSTITUTE(B102,"~","~~"),"*","~*"),"?","~?"))&lt;&gt;1,"Проверьте номер",IF(OR(NOT(ISNUMBER(C102)),C102&lt;=0),"Проверьте число","OK"))))</f>
        <v/>
      </c>
    </row>
    <row r="103" ht="30" customHeight="1">
      <c r="A103" s="8" t="n"/>
      <c r="B103" s="7" t="n"/>
      <c r="C103" s="11" t="n"/>
      <c r="D103" s="9" t="n"/>
      <c r="E103" s="14" t="str">
        <f>IF(COUNTA(A103:C103)=0,"",IF(OR(A103="",B103="",C103=""),"Заполните строку",IF(COUNTIF('Заказы'!$A$7:$A$206,SUBSTITUTE(SUBSTITUTE(SUBSTITUTE(B103,"~","~~"),"*","~*"),"?","~?"))&lt;&gt;1,"Проверьте номер",IF(OR(NOT(ISNUMBER(C103)),C103&lt;=0),"Проверьте число","OK"))))</f>
        <v/>
      </c>
    </row>
    <row r="104" ht="30" customHeight="1">
      <c r="A104" s="8" t="n"/>
      <c r="B104" s="7" t="n"/>
      <c r="C104" s="11" t="n"/>
      <c r="D104" s="9" t="n"/>
      <c r="E104" s="14" t="str">
        <f>IF(COUNTA(A104:C104)=0,"",IF(OR(A104="",B104="",C104=""),"Заполните строку",IF(COUNTIF('Заказы'!$A$7:$A$206,SUBSTITUTE(SUBSTITUTE(SUBSTITUTE(B104,"~","~~"),"*","~*"),"?","~?"))&lt;&gt;1,"Проверьте номер",IF(OR(NOT(ISNUMBER(C104)),C104&lt;=0),"Проверьте число","OK"))))</f>
        <v/>
      </c>
    </row>
    <row r="105" ht="30" customHeight="1">
      <c r="A105" s="8" t="n"/>
      <c r="B105" s="7" t="n"/>
      <c r="C105" s="11" t="n"/>
      <c r="D105" s="9" t="n"/>
      <c r="E105" s="14" t="str">
        <f>IF(COUNTA(A105:C105)=0,"",IF(OR(A105="",B105="",C105=""),"Заполните строку",IF(COUNTIF('Заказы'!$A$7:$A$206,SUBSTITUTE(SUBSTITUTE(SUBSTITUTE(B105,"~","~~"),"*","~*"),"?","~?"))&lt;&gt;1,"Проверьте номер",IF(OR(NOT(ISNUMBER(C105)),C105&lt;=0),"Проверьте число","OK"))))</f>
        <v/>
      </c>
    </row>
    <row r="106" ht="30" customHeight="1">
      <c r="A106" s="8" t="n"/>
      <c r="B106" s="7" t="n"/>
      <c r="C106" s="11" t="n"/>
      <c r="D106" s="9" t="n"/>
      <c r="E106" s="14" t="str">
        <f>IF(COUNTA(A106:C106)=0,"",IF(OR(A106="",B106="",C106=""),"Заполните строку",IF(COUNTIF('Заказы'!$A$7:$A$206,SUBSTITUTE(SUBSTITUTE(SUBSTITUTE(B106,"~","~~"),"*","~*"),"?","~?"))&lt;&gt;1,"Проверьте номер",IF(OR(NOT(ISNUMBER(C106)),C106&lt;=0),"Проверьте число","OK"))))</f>
        <v/>
      </c>
    </row>
    <row r="107" ht="30" customHeight="1">
      <c r="A107" s="8" t="n"/>
      <c r="B107" s="7" t="n"/>
      <c r="C107" s="11" t="n"/>
      <c r="D107" s="9" t="n"/>
      <c r="E107" s="14" t="str">
        <f>IF(COUNTA(A107:C107)=0,"",IF(OR(A107="",B107="",C107=""),"Заполните строку",IF(COUNTIF('Заказы'!$A$7:$A$206,SUBSTITUTE(SUBSTITUTE(SUBSTITUTE(B107,"~","~~"),"*","~*"),"?","~?"))&lt;&gt;1,"Проверьте номер",IF(OR(NOT(ISNUMBER(C107)),C107&lt;=0),"Проверьте число","OK"))))</f>
        <v/>
      </c>
    </row>
    <row r="108" ht="30" customHeight="1">
      <c r="A108" s="8" t="n"/>
      <c r="B108" s="7" t="n"/>
      <c r="C108" s="11" t="n"/>
      <c r="D108" s="9" t="n"/>
      <c r="E108" s="14" t="str">
        <f>IF(COUNTA(A108:C108)=0,"",IF(OR(A108="",B108="",C108=""),"Заполните строку",IF(COUNTIF('Заказы'!$A$7:$A$206,SUBSTITUTE(SUBSTITUTE(SUBSTITUTE(B108,"~","~~"),"*","~*"),"?","~?"))&lt;&gt;1,"Проверьте номер",IF(OR(NOT(ISNUMBER(C108)),C108&lt;=0),"Проверьте число","OK"))))</f>
        <v/>
      </c>
    </row>
    <row r="109" ht="30" customHeight="1">
      <c r="A109" s="8" t="n"/>
      <c r="B109" s="7" t="n"/>
      <c r="C109" s="11" t="n"/>
      <c r="D109" s="9" t="n"/>
      <c r="E109" s="14" t="str">
        <f>IF(COUNTA(A109:C109)=0,"",IF(OR(A109="",B109="",C109=""),"Заполните строку",IF(COUNTIF('Заказы'!$A$7:$A$206,SUBSTITUTE(SUBSTITUTE(SUBSTITUTE(B109,"~","~~"),"*","~*"),"?","~?"))&lt;&gt;1,"Проверьте номер",IF(OR(NOT(ISNUMBER(C109)),C109&lt;=0),"Проверьте число","OK"))))</f>
        <v/>
      </c>
    </row>
    <row r="110" ht="30" customHeight="1">
      <c r="A110" s="8" t="n"/>
      <c r="B110" s="7" t="n"/>
      <c r="C110" s="11" t="n"/>
      <c r="D110" s="9" t="n"/>
      <c r="E110" s="14" t="str">
        <f>IF(COUNTA(A110:C110)=0,"",IF(OR(A110="",B110="",C110=""),"Заполните строку",IF(COUNTIF('Заказы'!$A$7:$A$206,SUBSTITUTE(SUBSTITUTE(SUBSTITUTE(B110,"~","~~"),"*","~*"),"?","~?"))&lt;&gt;1,"Проверьте номер",IF(OR(NOT(ISNUMBER(C110)),C110&lt;=0),"Проверьте число","OK"))))</f>
        <v/>
      </c>
    </row>
    <row r="111" ht="30" customHeight="1">
      <c r="A111" s="8" t="n"/>
      <c r="B111" s="7" t="n"/>
      <c r="C111" s="11" t="n"/>
      <c r="D111" s="9" t="n"/>
      <c r="E111" s="14" t="str">
        <f>IF(COUNTA(A111:C111)=0,"",IF(OR(A111="",B111="",C111=""),"Заполните строку",IF(COUNTIF('Заказы'!$A$7:$A$206,SUBSTITUTE(SUBSTITUTE(SUBSTITUTE(B111,"~","~~"),"*","~*"),"?","~?"))&lt;&gt;1,"Проверьте номер",IF(OR(NOT(ISNUMBER(C111)),C111&lt;=0),"Проверьте число","OK"))))</f>
        <v/>
      </c>
    </row>
    <row r="112" ht="30" customHeight="1">
      <c r="A112" s="8" t="n"/>
      <c r="B112" s="7" t="n"/>
      <c r="C112" s="11" t="n"/>
      <c r="D112" s="9" t="n"/>
      <c r="E112" s="14" t="str">
        <f>IF(COUNTA(A112:C112)=0,"",IF(OR(A112="",B112="",C112=""),"Заполните строку",IF(COUNTIF('Заказы'!$A$7:$A$206,SUBSTITUTE(SUBSTITUTE(SUBSTITUTE(B112,"~","~~"),"*","~*"),"?","~?"))&lt;&gt;1,"Проверьте номер",IF(OR(NOT(ISNUMBER(C112)),C112&lt;=0),"Проверьте число","OK"))))</f>
        <v/>
      </c>
    </row>
    <row r="113" ht="30" customHeight="1">
      <c r="A113" s="8" t="n"/>
      <c r="B113" s="7" t="n"/>
      <c r="C113" s="11" t="n"/>
      <c r="D113" s="9" t="n"/>
      <c r="E113" s="14" t="str">
        <f>IF(COUNTA(A113:C113)=0,"",IF(OR(A113="",B113="",C113=""),"Заполните строку",IF(COUNTIF('Заказы'!$A$7:$A$206,SUBSTITUTE(SUBSTITUTE(SUBSTITUTE(B113,"~","~~"),"*","~*"),"?","~?"))&lt;&gt;1,"Проверьте номер",IF(OR(NOT(ISNUMBER(C113)),C113&lt;=0),"Проверьте число","OK"))))</f>
        <v/>
      </c>
    </row>
    <row r="114" ht="30" customHeight="1">
      <c r="A114" s="8" t="n"/>
      <c r="B114" s="7" t="n"/>
      <c r="C114" s="11" t="n"/>
      <c r="D114" s="9" t="n"/>
      <c r="E114" s="14" t="str">
        <f>IF(COUNTA(A114:C114)=0,"",IF(OR(A114="",B114="",C114=""),"Заполните строку",IF(COUNTIF('Заказы'!$A$7:$A$206,SUBSTITUTE(SUBSTITUTE(SUBSTITUTE(B114,"~","~~"),"*","~*"),"?","~?"))&lt;&gt;1,"Проверьте номер",IF(OR(NOT(ISNUMBER(C114)),C114&lt;=0),"Проверьте число","OK"))))</f>
        <v/>
      </c>
    </row>
    <row r="115" ht="30" customHeight="1">
      <c r="A115" s="8" t="n"/>
      <c r="B115" s="7" t="n"/>
      <c r="C115" s="11" t="n"/>
      <c r="D115" s="9" t="n"/>
      <c r="E115" s="14" t="str">
        <f>IF(COUNTA(A115:C115)=0,"",IF(OR(A115="",B115="",C115=""),"Заполните строку",IF(COUNTIF('Заказы'!$A$7:$A$206,SUBSTITUTE(SUBSTITUTE(SUBSTITUTE(B115,"~","~~"),"*","~*"),"?","~?"))&lt;&gt;1,"Проверьте номер",IF(OR(NOT(ISNUMBER(C115)),C115&lt;=0),"Проверьте число","OK"))))</f>
        <v/>
      </c>
    </row>
    <row r="116" ht="30" customHeight="1">
      <c r="A116" s="8" t="n"/>
      <c r="B116" s="7" t="n"/>
      <c r="C116" s="11" t="n"/>
      <c r="D116" s="9" t="n"/>
      <c r="E116" s="14" t="str">
        <f>IF(COUNTA(A116:C116)=0,"",IF(OR(A116="",B116="",C116=""),"Заполните строку",IF(COUNTIF('Заказы'!$A$7:$A$206,SUBSTITUTE(SUBSTITUTE(SUBSTITUTE(B116,"~","~~"),"*","~*"),"?","~?"))&lt;&gt;1,"Проверьте номер",IF(OR(NOT(ISNUMBER(C116)),C116&lt;=0),"Проверьте число","OK"))))</f>
        <v/>
      </c>
    </row>
    <row r="117" ht="30" customHeight="1">
      <c r="A117" s="8" t="n"/>
      <c r="B117" s="7" t="n"/>
      <c r="C117" s="11" t="n"/>
      <c r="D117" s="9" t="n"/>
      <c r="E117" s="14" t="str">
        <f>IF(COUNTA(A117:C117)=0,"",IF(OR(A117="",B117="",C117=""),"Заполните строку",IF(COUNTIF('Заказы'!$A$7:$A$206,SUBSTITUTE(SUBSTITUTE(SUBSTITUTE(B117,"~","~~"),"*","~*"),"?","~?"))&lt;&gt;1,"Проверьте номер",IF(OR(NOT(ISNUMBER(C117)),C117&lt;=0),"Проверьте число","OK"))))</f>
        <v/>
      </c>
    </row>
    <row r="118" ht="30" customHeight="1">
      <c r="A118" s="8" t="n"/>
      <c r="B118" s="7" t="n"/>
      <c r="C118" s="11" t="n"/>
      <c r="D118" s="9" t="n"/>
      <c r="E118" s="14" t="str">
        <f>IF(COUNTA(A118:C118)=0,"",IF(OR(A118="",B118="",C118=""),"Заполните строку",IF(COUNTIF('Заказы'!$A$7:$A$206,SUBSTITUTE(SUBSTITUTE(SUBSTITUTE(B118,"~","~~"),"*","~*"),"?","~?"))&lt;&gt;1,"Проверьте номер",IF(OR(NOT(ISNUMBER(C118)),C118&lt;=0),"Проверьте число","OK"))))</f>
        <v/>
      </c>
    </row>
    <row r="119" ht="30" customHeight="1">
      <c r="A119" s="8" t="n"/>
      <c r="B119" s="7" t="n"/>
      <c r="C119" s="11" t="n"/>
      <c r="D119" s="9" t="n"/>
      <c r="E119" s="14" t="str">
        <f>IF(COUNTA(A119:C119)=0,"",IF(OR(A119="",B119="",C119=""),"Заполните строку",IF(COUNTIF('Заказы'!$A$7:$A$206,SUBSTITUTE(SUBSTITUTE(SUBSTITUTE(B119,"~","~~"),"*","~*"),"?","~?"))&lt;&gt;1,"Проверьте номер",IF(OR(NOT(ISNUMBER(C119)),C119&lt;=0),"Проверьте число","OK"))))</f>
        <v/>
      </c>
    </row>
    <row r="120" ht="30" customHeight="1">
      <c r="A120" s="8" t="n"/>
      <c r="B120" s="7" t="n"/>
      <c r="C120" s="11" t="n"/>
      <c r="D120" s="9" t="n"/>
      <c r="E120" s="14" t="str">
        <f>IF(COUNTA(A120:C120)=0,"",IF(OR(A120="",B120="",C120=""),"Заполните строку",IF(COUNTIF('Заказы'!$A$7:$A$206,SUBSTITUTE(SUBSTITUTE(SUBSTITUTE(B120,"~","~~"),"*","~*"),"?","~?"))&lt;&gt;1,"Проверьте номер",IF(OR(NOT(ISNUMBER(C120)),C120&lt;=0),"Проверьте число","OK"))))</f>
        <v/>
      </c>
    </row>
    <row r="121" ht="30" customHeight="1">
      <c r="A121" s="8" t="n"/>
      <c r="B121" s="7" t="n"/>
      <c r="C121" s="11" t="n"/>
      <c r="D121" s="9" t="n"/>
      <c r="E121" s="14" t="str">
        <f>IF(COUNTA(A121:C121)=0,"",IF(OR(A121="",B121="",C121=""),"Заполните строку",IF(COUNTIF('Заказы'!$A$7:$A$206,SUBSTITUTE(SUBSTITUTE(SUBSTITUTE(B121,"~","~~"),"*","~*"),"?","~?"))&lt;&gt;1,"Проверьте номер",IF(OR(NOT(ISNUMBER(C121)),C121&lt;=0),"Проверьте число","OK"))))</f>
        <v/>
      </c>
    </row>
    <row r="122" ht="30" customHeight="1">
      <c r="A122" s="8" t="n"/>
      <c r="B122" s="7" t="n"/>
      <c r="C122" s="11" t="n"/>
      <c r="D122" s="9" t="n"/>
      <c r="E122" s="14" t="str">
        <f>IF(COUNTA(A122:C122)=0,"",IF(OR(A122="",B122="",C122=""),"Заполните строку",IF(COUNTIF('Заказы'!$A$7:$A$206,SUBSTITUTE(SUBSTITUTE(SUBSTITUTE(B122,"~","~~"),"*","~*"),"?","~?"))&lt;&gt;1,"Проверьте номер",IF(OR(NOT(ISNUMBER(C122)),C122&lt;=0),"Проверьте число","OK"))))</f>
        <v/>
      </c>
    </row>
    <row r="123" ht="30" customHeight="1">
      <c r="A123" s="8" t="n"/>
      <c r="B123" s="7" t="n"/>
      <c r="C123" s="11" t="n"/>
      <c r="D123" s="9" t="n"/>
      <c r="E123" s="14" t="str">
        <f>IF(COUNTA(A123:C123)=0,"",IF(OR(A123="",B123="",C123=""),"Заполните строку",IF(COUNTIF('Заказы'!$A$7:$A$206,SUBSTITUTE(SUBSTITUTE(SUBSTITUTE(B123,"~","~~"),"*","~*"),"?","~?"))&lt;&gt;1,"Проверьте номер",IF(OR(NOT(ISNUMBER(C123)),C123&lt;=0),"Проверьте число","OK"))))</f>
        <v/>
      </c>
    </row>
    <row r="124" ht="30" customHeight="1">
      <c r="A124" s="8" t="n"/>
      <c r="B124" s="7" t="n"/>
      <c r="C124" s="11" t="n"/>
      <c r="D124" s="9" t="n"/>
      <c r="E124" s="14" t="str">
        <f>IF(COUNTA(A124:C124)=0,"",IF(OR(A124="",B124="",C124=""),"Заполните строку",IF(COUNTIF('Заказы'!$A$7:$A$206,SUBSTITUTE(SUBSTITUTE(SUBSTITUTE(B124,"~","~~"),"*","~*"),"?","~?"))&lt;&gt;1,"Проверьте номер",IF(OR(NOT(ISNUMBER(C124)),C124&lt;=0),"Проверьте число","OK"))))</f>
        <v/>
      </c>
    </row>
    <row r="125" ht="30" customHeight="1">
      <c r="A125" s="8" t="n"/>
      <c r="B125" s="7" t="n"/>
      <c r="C125" s="11" t="n"/>
      <c r="D125" s="9" t="n"/>
      <c r="E125" s="14" t="str">
        <f>IF(COUNTA(A125:C125)=0,"",IF(OR(A125="",B125="",C125=""),"Заполните строку",IF(COUNTIF('Заказы'!$A$7:$A$206,SUBSTITUTE(SUBSTITUTE(SUBSTITUTE(B125,"~","~~"),"*","~*"),"?","~?"))&lt;&gt;1,"Проверьте номер",IF(OR(NOT(ISNUMBER(C125)),C125&lt;=0),"Проверьте число","OK"))))</f>
        <v/>
      </c>
    </row>
    <row r="126" ht="30" customHeight="1">
      <c r="A126" s="8" t="n"/>
      <c r="B126" s="7" t="n"/>
      <c r="C126" s="11" t="n"/>
      <c r="D126" s="9" t="n"/>
      <c r="E126" s="14" t="str">
        <f>IF(COUNTA(A126:C126)=0,"",IF(OR(A126="",B126="",C126=""),"Заполните строку",IF(COUNTIF('Заказы'!$A$7:$A$206,SUBSTITUTE(SUBSTITUTE(SUBSTITUTE(B126,"~","~~"),"*","~*"),"?","~?"))&lt;&gt;1,"Проверьте номер",IF(OR(NOT(ISNUMBER(C126)),C126&lt;=0),"Проверьте число","OK"))))</f>
        <v/>
      </c>
    </row>
    <row r="127" ht="30" customHeight="1">
      <c r="A127" s="8" t="n"/>
      <c r="B127" s="7" t="n"/>
      <c r="C127" s="11" t="n"/>
      <c r="D127" s="9" t="n"/>
      <c r="E127" s="14" t="str">
        <f>IF(COUNTA(A127:C127)=0,"",IF(OR(A127="",B127="",C127=""),"Заполните строку",IF(COUNTIF('Заказы'!$A$7:$A$206,SUBSTITUTE(SUBSTITUTE(SUBSTITUTE(B127,"~","~~"),"*","~*"),"?","~?"))&lt;&gt;1,"Проверьте номер",IF(OR(NOT(ISNUMBER(C127)),C127&lt;=0),"Проверьте число","OK"))))</f>
        <v/>
      </c>
    </row>
    <row r="128" ht="30" customHeight="1">
      <c r="A128" s="8" t="n"/>
      <c r="B128" s="7" t="n"/>
      <c r="C128" s="11" t="n"/>
      <c r="D128" s="9" t="n"/>
      <c r="E128" s="14" t="str">
        <f>IF(COUNTA(A128:C128)=0,"",IF(OR(A128="",B128="",C128=""),"Заполните строку",IF(COUNTIF('Заказы'!$A$7:$A$206,SUBSTITUTE(SUBSTITUTE(SUBSTITUTE(B128,"~","~~"),"*","~*"),"?","~?"))&lt;&gt;1,"Проверьте номер",IF(OR(NOT(ISNUMBER(C128)),C128&lt;=0),"Проверьте число","OK"))))</f>
        <v/>
      </c>
    </row>
    <row r="129" ht="30" customHeight="1">
      <c r="A129" s="8" t="n"/>
      <c r="B129" s="7" t="n"/>
      <c r="C129" s="11" t="n"/>
      <c r="D129" s="9" t="n"/>
      <c r="E129" s="14" t="str">
        <f>IF(COUNTA(A129:C129)=0,"",IF(OR(A129="",B129="",C129=""),"Заполните строку",IF(COUNTIF('Заказы'!$A$7:$A$206,SUBSTITUTE(SUBSTITUTE(SUBSTITUTE(B129,"~","~~"),"*","~*"),"?","~?"))&lt;&gt;1,"Проверьте номер",IF(OR(NOT(ISNUMBER(C129)),C129&lt;=0),"Проверьте число","OK"))))</f>
        <v/>
      </c>
    </row>
    <row r="130" ht="30" customHeight="1">
      <c r="A130" s="8" t="n"/>
      <c r="B130" s="7" t="n"/>
      <c r="C130" s="11" t="n"/>
      <c r="D130" s="9" t="n"/>
      <c r="E130" s="14" t="str">
        <f>IF(COUNTA(A130:C130)=0,"",IF(OR(A130="",B130="",C130=""),"Заполните строку",IF(COUNTIF('Заказы'!$A$7:$A$206,SUBSTITUTE(SUBSTITUTE(SUBSTITUTE(B130,"~","~~"),"*","~*"),"?","~?"))&lt;&gt;1,"Проверьте номер",IF(OR(NOT(ISNUMBER(C130)),C130&lt;=0),"Проверьте число","OK"))))</f>
        <v/>
      </c>
    </row>
    <row r="131" ht="30" customHeight="1">
      <c r="A131" s="8" t="n"/>
      <c r="B131" s="7" t="n"/>
      <c r="C131" s="11" t="n"/>
      <c r="D131" s="9" t="n"/>
      <c r="E131" s="14" t="str">
        <f>IF(COUNTA(A131:C131)=0,"",IF(OR(A131="",B131="",C131=""),"Заполните строку",IF(COUNTIF('Заказы'!$A$7:$A$206,SUBSTITUTE(SUBSTITUTE(SUBSTITUTE(B131,"~","~~"),"*","~*"),"?","~?"))&lt;&gt;1,"Проверьте номер",IF(OR(NOT(ISNUMBER(C131)),C131&lt;=0),"Проверьте число","OK"))))</f>
        <v/>
      </c>
    </row>
    <row r="132" ht="30" customHeight="1">
      <c r="A132" s="8" t="n"/>
      <c r="B132" s="7" t="n"/>
      <c r="C132" s="11" t="n"/>
      <c r="D132" s="9" t="n"/>
      <c r="E132" s="14" t="str">
        <f>IF(COUNTA(A132:C132)=0,"",IF(OR(A132="",B132="",C132=""),"Заполните строку",IF(COUNTIF('Заказы'!$A$7:$A$206,SUBSTITUTE(SUBSTITUTE(SUBSTITUTE(B132,"~","~~"),"*","~*"),"?","~?"))&lt;&gt;1,"Проверьте номер",IF(OR(NOT(ISNUMBER(C132)),C132&lt;=0),"Проверьте число","OK"))))</f>
        <v/>
      </c>
    </row>
    <row r="133" ht="30" customHeight="1">
      <c r="A133" s="8" t="n"/>
      <c r="B133" s="7" t="n"/>
      <c r="C133" s="11" t="n"/>
      <c r="D133" s="9" t="n"/>
      <c r="E133" s="14" t="str">
        <f>IF(COUNTA(A133:C133)=0,"",IF(OR(A133="",B133="",C133=""),"Заполните строку",IF(COUNTIF('Заказы'!$A$7:$A$206,SUBSTITUTE(SUBSTITUTE(SUBSTITUTE(B133,"~","~~"),"*","~*"),"?","~?"))&lt;&gt;1,"Проверьте номер",IF(OR(NOT(ISNUMBER(C133)),C133&lt;=0),"Проверьте число","OK"))))</f>
        <v/>
      </c>
    </row>
    <row r="134" ht="30" customHeight="1">
      <c r="A134" s="8" t="n"/>
      <c r="B134" s="7" t="n"/>
      <c r="C134" s="11" t="n"/>
      <c r="D134" s="9" t="n"/>
      <c r="E134" s="14" t="str">
        <f>IF(COUNTA(A134:C134)=0,"",IF(OR(A134="",B134="",C134=""),"Заполните строку",IF(COUNTIF('Заказы'!$A$7:$A$206,SUBSTITUTE(SUBSTITUTE(SUBSTITUTE(B134,"~","~~"),"*","~*"),"?","~?"))&lt;&gt;1,"Проверьте номер",IF(OR(NOT(ISNUMBER(C134)),C134&lt;=0),"Проверьте число","OK"))))</f>
        <v/>
      </c>
    </row>
    <row r="135" ht="30" customHeight="1">
      <c r="A135" s="8" t="n"/>
      <c r="B135" s="7" t="n"/>
      <c r="C135" s="11" t="n"/>
      <c r="D135" s="9" t="n"/>
      <c r="E135" s="14" t="str">
        <f>IF(COUNTA(A135:C135)=0,"",IF(OR(A135="",B135="",C135=""),"Заполните строку",IF(COUNTIF('Заказы'!$A$7:$A$206,SUBSTITUTE(SUBSTITUTE(SUBSTITUTE(B135,"~","~~"),"*","~*"),"?","~?"))&lt;&gt;1,"Проверьте номер",IF(OR(NOT(ISNUMBER(C135)),C135&lt;=0),"Проверьте число","OK"))))</f>
        <v/>
      </c>
    </row>
    <row r="136" ht="30" customHeight="1">
      <c r="A136" s="8" t="n"/>
      <c r="B136" s="7" t="n"/>
      <c r="C136" s="11" t="n"/>
      <c r="D136" s="9" t="n"/>
      <c r="E136" s="14" t="str">
        <f>IF(COUNTA(A136:C136)=0,"",IF(OR(A136="",B136="",C136=""),"Заполните строку",IF(COUNTIF('Заказы'!$A$7:$A$206,SUBSTITUTE(SUBSTITUTE(SUBSTITUTE(B136,"~","~~"),"*","~*"),"?","~?"))&lt;&gt;1,"Проверьте номер",IF(OR(NOT(ISNUMBER(C136)),C136&lt;=0),"Проверьте число","OK"))))</f>
        <v/>
      </c>
    </row>
    <row r="137" ht="30" customHeight="1">
      <c r="A137" s="8" t="n"/>
      <c r="B137" s="7" t="n"/>
      <c r="C137" s="11" t="n"/>
      <c r="D137" s="9" t="n"/>
      <c r="E137" s="14" t="str">
        <f>IF(COUNTA(A137:C137)=0,"",IF(OR(A137="",B137="",C137=""),"Заполните строку",IF(COUNTIF('Заказы'!$A$7:$A$206,SUBSTITUTE(SUBSTITUTE(SUBSTITUTE(B137,"~","~~"),"*","~*"),"?","~?"))&lt;&gt;1,"Проверьте номер",IF(OR(NOT(ISNUMBER(C137)),C137&lt;=0),"Проверьте число","OK"))))</f>
        <v/>
      </c>
    </row>
    <row r="138" ht="30" customHeight="1">
      <c r="A138" s="8" t="n"/>
      <c r="B138" s="7" t="n"/>
      <c r="C138" s="11" t="n"/>
      <c r="D138" s="9" t="n"/>
      <c r="E138" s="14" t="str">
        <f>IF(COUNTA(A138:C138)=0,"",IF(OR(A138="",B138="",C138=""),"Заполните строку",IF(COUNTIF('Заказы'!$A$7:$A$206,SUBSTITUTE(SUBSTITUTE(SUBSTITUTE(B138,"~","~~"),"*","~*"),"?","~?"))&lt;&gt;1,"Проверьте номер",IF(OR(NOT(ISNUMBER(C138)),C138&lt;=0),"Проверьте число","OK"))))</f>
        <v/>
      </c>
    </row>
    <row r="139" ht="30" customHeight="1">
      <c r="A139" s="8" t="n"/>
      <c r="B139" s="7" t="n"/>
      <c r="C139" s="11" t="n"/>
      <c r="D139" s="9" t="n"/>
      <c r="E139" s="14" t="str">
        <f>IF(COUNTA(A139:C139)=0,"",IF(OR(A139="",B139="",C139=""),"Заполните строку",IF(COUNTIF('Заказы'!$A$7:$A$206,SUBSTITUTE(SUBSTITUTE(SUBSTITUTE(B139,"~","~~"),"*","~*"),"?","~?"))&lt;&gt;1,"Проверьте номер",IF(OR(NOT(ISNUMBER(C139)),C139&lt;=0),"Проверьте число","OK"))))</f>
        <v/>
      </c>
    </row>
    <row r="140" ht="30" customHeight="1">
      <c r="A140" s="8" t="n"/>
      <c r="B140" s="7" t="n"/>
      <c r="C140" s="11" t="n"/>
      <c r="D140" s="9" t="n"/>
      <c r="E140" s="14" t="str">
        <f>IF(COUNTA(A140:C140)=0,"",IF(OR(A140="",B140="",C140=""),"Заполните строку",IF(COUNTIF('Заказы'!$A$7:$A$206,SUBSTITUTE(SUBSTITUTE(SUBSTITUTE(B140,"~","~~"),"*","~*"),"?","~?"))&lt;&gt;1,"Проверьте номер",IF(OR(NOT(ISNUMBER(C140)),C140&lt;=0),"Проверьте число","OK"))))</f>
        <v/>
      </c>
    </row>
    <row r="141" ht="30" customHeight="1">
      <c r="A141" s="8" t="n"/>
      <c r="B141" s="7" t="n"/>
      <c r="C141" s="11" t="n"/>
      <c r="D141" s="9" t="n"/>
      <c r="E141" s="14" t="str">
        <f>IF(COUNTA(A141:C141)=0,"",IF(OR(A141="",B141="",C141=""),"Заполните строку",IF(COUNTIF('Заказы'!$A$7:$A$206,SUBSTITUTE(SUBSTITUTE(SUBSTITUTE(B141,"~","~~"),"*","~*"),"?","~?"))&lt;&gt;1,"Проверьте номер",IF(OR(NOT(ISNUMBER(C141)),C141&lt;=0),"Проверьте число","OK"))))</f>
        <v/>
      </c>
    </row>
    <row r="142" ht="30" customHeight="1">
      <c r="A142" s="8" t="n"/>
      <c r="B142" s="7" t="n"/>
      <c r="C142" s="11" t="n"/>
      <c r="D142" s="9" t="n"/>
      <c r="E142" s="14" t="str">
        <f>IF(COUNTA(A142:C142)=0,"",IF(OR(A142="",B142="",C142=""),"Заполните строку",IF(COUNTIF('Заказы'!$A$7:$A$206,SUBSTITUTE(SUBSTITUTE(SUBSTITUTE(B142,"~","~~"),"*","~*"),"?","~?"))&lt;&gt;1,"Проверьте номер",IF(OR(NOT(ISNUMBER(C142)),C142&lt;=0),"Проверьте число","OK"))))</f>
        <v/>
      </c>
    </row>
    <row r="143" ht="30" customHeight="1">
      <c r="A143" s="8" t="n"/>
      <c r="B143" s="7" t="n"/>
      <c r="C143" s="11" t="n"/>
      <c r="D143" s="9" t="n"/>
      <c r="E143" s="14" t="str">
        <f>IF(COUNTA(A143:C143)=0,"",IF(OR(A143="",B143="",C143=""),"Заполните строку",IF(COUNTIF('Заказы'!$A$7:$A$206,SUBSTITUTE(SUBSTITUTE(SUBSTITUTE(B143,"~","~~"),"*","~*"),"?","~?"))&lt;&gt;1,"Проверьте номер",IF(OR(NOT(ISNUMBER(C143)),C143&lt;=0),"Проверьте число","OK"))))</f>
        <v/>
      </c>
    </row>
    <row r="144" ht="30" customHeight="1">
      <c r="A144" s="8" t="n"/>
      <c r="B144" s="7" t="n"/>
      <c r="C144" s="11" t="n"/>
      <c r="D144" s="9" t="n"/>
      <c r="E144" s="14" t="str">
        <f>IF(COUNTA(A144:C144)=0,"",IF(OR(A144="",B144="",C144=""),"Заполните строку",IF(COUNTIF('Заказы'!$A$7:$A$206,SUBSTITUTE(SUBSTITUTE(SUBSTITUTE(B144,"~","~~"),"*","~*"),"?","~?"))&lt;&gt;1,"Проверьте номер",IF(OR(NOT(ISNUMBER(C144)),C144&lt;=0),"Проверьте число","OK"))))</f>
        <v/>
      </c>
    </row>
    <row r="145" ht="30" customHeight="1">
      <c r="A145" s="8" t="n"/>
      <c r="B145" s="7" t="n"/>
      <c r="C145" s="11" t="n"/>
      <c r="D145" s="9" t="n"/>
      <c r="E145" s="14" t="str">
        <f>IF(COUNTA(A145:C145)=0,"",IF(OR(A145="",B145="",C145=""),"Заполните строку",IF(COUNTIF('Заказы'!$A$7:$A$206,SUBSTITUTE(SUBSTITUTE(SUBSTITUTE(B145,"~","~~"),"*","~*"),"?","~?"))&lt;&gt;1,"Проверьте номер",IF(OR(NOT(ISNUMBER(C145)),C145&lt;=0),"Проверьте число","OK"))))</f>
        <v/>
      </c>
    </row>
    <row r="146" ht="30" customHeight="1">
      <c r="A146" s="8" t="n"/>
      <c r="B146" s="7" t="n"/>
      <c r="C146" s="11" t="n"/>
      <c r="D146" s="9" t="n"/>
      <c r="E146" s="14" t="str">
        <f>IF(COUNTA(A146:C146)=0,"",IF(OR(A146="",B146="",C146=""),"Заполните строку",IF(COUNTIF('Заказы'!$A$7:$A$206,SUBSTITUTE(SUBSTITUTE(SUBSTITUTE(B146,"~","~~"),"*","~*"),"?","~?"))&lt;&gt;1,"Проверьте номер",IF(OR(NOT(ISNUMBER(C146)),C146&lt;=0),"Проверьте число","OK"))))</f>
        <v/>
      </c>
    </row>
    <row r="147" ht="30" customHeight="1">
      <c r="A147" s="8" t="n"/>
      <c r="B147" s="7" t="n"/>
      <c r="C147" s="11" t="n"/>
      <c r="D147" s="9" t="n"/>
      <c r="E147" s="14" t="str">
        <f>IF(COUNTA(A147:C147)=0,"",IF(OR(A147="",B147="",C147=""),"Заполните строку",IF(COUNTIF('Заказы'!$A$7:$A$206,SUBSTITUTE(SUBSTITUTE(SUBSTITUTE(B147,"~","~~"),"*","~*"),"?","~?"))&lt;&gt;1,"Проверьте номер",IF(OR(NOT(ISNUMBER(C147)),C147&lt;=0),"Проверьте число","OK"))))</f>
        <v/>
      </c>
    </row>
    <row r="148" ht="30" customHeight="1">
      <c r="A148" s="8" t="n"/>
      <c r="B148" s="7" t="n"/>
      <c r="C148" s="11" t="n"/>
      <c r="D148" s="9" t="n"/>
      <c r="E148" s="14" t="str">
        <f>IF(COUNTA(A148:C148)=0,"",IF(OR(A148="",B148="",C148=""),"Заполните строку",IF(COUNTIF('Заказы'!$A$7:$A$206,SUBSTITUTE(SUBSTITUTE(SUBSTITUTE(B148,"~","~~"),"*","~*"),"?","~?"))&lt;&gt;1,"Проверьте номер",IF(OR(NOT(ISNUMBER(C148)),C148&lt;=0),"Проверьте число","OK"))))</f>
        <v/>
      </c>
    </row>
    <row r="149" ht="30" customHeight="1">
      <c r="A149" s="8" t="n"/>
      <c r="B149" s="7" t="n"/>
      <c r="C149" s="11" t="n"/>
      <c r="D149" s="9" t="n"/>
      <c r="E149" s="14" t="str">
        <f>IF(COUNTA(A149:C149)=0,"",IF(OR(A149="",B149="",C149=""),"Заполните строку",IF(COUNTIF('Заказы'!$A$7:$A$206,SUBSTITUTE(SUBSTITUTE(SUBSTITUTE(B149,"~","~~"),"*","~*"),"?","~?"))&lt;&gt;1,"Проверьте номер",IF(OR(NOT(ISNUMBER(C149)),C149&lt;=0),"Проверьте число","OK"))))</f>
        <v/>
      </c>
    </row>
    <row r="150" ht="30" customHeight="1">
      <c r="A150" s="8" t="n"/>
      <c r="B150" s="7" t="n"/>
      <c r="C150" s="11" t="n"/>
      <c r="D150" s="9" t="n"/>
      <c r="E150" s="14" t="str">
        <f>IF(COUNTA(A150:C150)=0,"",IF(OR(A150="",B150="",C150=""),"Заполните строку",IF(COUNTIF('Заказы'!$A$7:$A$206,SUBSTITUTE(SUBSTITUTE(SUBSTITUTE(B150,"~","~~"),"*","~*"),"?","~?"))&lt;&gt;1,"Проверьте номер",IF(OR(NOT(ISNUMBER(C150)),C150&lt;=0),"Проверьте число","OK"))))</f>
        <v/>
      </c>
    </row>
    <row r="151" ht="30" customHeight="1">
      <c r="A151" s="8" t="n"/>
      <c r="B151" s="7" t="n"/>
      <c r="C151" s="11" t="n"/>
      <c r="D151" s="9" t="n"/>
      <c r="E151" s="14" t="str">
        <f>IF(COUNTA(A151:C151)=0,"",IF(OR(A151="",B151="",C151=""),"Заполните строку",IF(COUNTIF('Заказы'!$A$7:$A$206,SUBSTITUTE(SUBSTITUTE(SUBSTITUTE(B151,"~","~~"),"*","~*"),"?","~?"))&lt;&gt;1,"Проверьте номер",IF(OR(NOT(ISNUMBER(C151)),C151&lt;=0),"Проверьте число","OK"))))</f>
        <v/>
      </c>
    </row>
    <row r="152" ht="30" customHeight="1">
      <c r="A152" s="8" t="n"/>
      <c r="B152" s="7" t="n"/>
      <c r="C152" s="11" t="n"/>
      <c r="D152" s="9" t="n"/>
      <c r="E152" s="14" t="str">
        <f>IF(COUNTA(A152:C152)=0,"",IF(OR(A152="",B152="",C152=""),"Заполните строку",IF(COUNTIF('Заказы'!$A$7:$A$206,SUBSTITUTE(SUBSTITUTE(SUBSTITUTE(B152,"~","~~"),"*","~*"),"?","~?"))&lt;&gt;1,"Проверьте номер",IF(OR(NOT(ISNUMBER(C152)),C152&lt;=0),"Проверьте число","OK"))))</f>
        <v/>
      </c>
    </row>
    <row r="153" ht="30" customHeight="1">
      <c r="A153" s="8" t="n"/>
      <c r="B153" s="7" t="n"/>
      <c r="C153" s="11" t="n"/>
      <c r="D153" s="9" t="n"/>
      <c r="E153" s="14" t="str">
        <f>IF(COUNTA(A153:C153)=0,"",IF(OR(A153="",B153="",C153=""),"Заполните строку",IF(COUNTIF('Заказы'!$A$7:$A$206,SUBSTITUTE(SUBSTITUTE(SUBSTITUTE(B153,"~","~~"),"*","~*"),"?","~?"))&lt;&gt;1,"Проверьте номер",IF(OR(NOT(ISNUMBER(C153)),C153&lt;=0),"Проверьте число","OK"))))</f>
        <v/>
      </c>
    </row>
    <row r="154" ht="30" customHeight="1">
      <c r="A154" s="8" t="n"/>
      <c r="B154" s="7" t="n"/>
      <c r="C154" s="11" t="n"/>
      <c r="D154" s="9" t="n"/>
      <c r="E154" s="14" t="str">
        <f>IF(COUNTA(A154:C154)=0,"",IF(OR(A154="",B154="",C154=""),"Заполните строку",IF(COUNTIF('Заказы'!$A$7:$A$206,SUBSTITUTE(SUBSTITUTE(SUBSTITUTE(B154,"~","~~"),"*","~*"),"?","~?"))&lt;&gt;1,"Проверьте номер",IF(OR(NOT(ISNUMBER(C154)),C154&lt;=0),"Проверьте число","OK"))))</f>
        <v/>
      </c>
    </row>
    <row r="155" ht="30" customHeight="1">
      <c r="A155" s="8" t="n"/>
      <c r="B155" s="7" t="n"/>
      <c r="C155" s="11" t="n"/>
      <c r="D155" s="9" t="n"/>
      <c r="E155" s="14" t="str">
        <f>IF(COUNTA(A155:C155)=0,"",IF(OR(A155="",B155="",C155=""),"Заполните строку",IF(COUNTIF('Заказы'!$A$7:$A$206,SUBSTITUTE(SUBSTITUTE(SUBSTITUTE(B155,"~","~~"),"*","~*"),"?","~?"))&lt;&gt;1,"Проверьте номер",IF(OR(NOT(ISNUMBER(C155)),C155&lt;=0),"Проверьте число","OK"))))</f>
        <v/>
      </c>
    </row>
    <row r="156" ht="30" customHeight="1">
      <c r="A156" s="8" t="n"/>
      <c r="B156" s="7" t="n"/>
      <c r="C156" s="11" t="n"/>
      <c r="D156" s="9" t="n"/>
      <c r="E156" s="14" t="str">
        <f>IF(COUNTA(A156:C156)=0,"",IF(OR(A156="",B156="",C156=""),"Заполните строку",IF(COUNTIF('Заказы'!$A$7:$A$206,SUBSTITUTE(SUBSTITUTE(SUBSTITUTE(B156,"~","~~"),"*","~*"),"?","~?"))&lt;&gt;1,"Проверьте номер",IF(OR(NOT(ISNUMBER(C156)),C156&lt;=0),"Проверьте число","OK"))))</f>
        <v/>
      </c>
    </row>
    <row r="157" ht="30" customHeight="1">
      <c r="A157" s="8" t="n"/>
      <c r="B157" s="7" t="n"/>
      <c r="C157" s="11" t="n"/>
      <c r="D157" s="9" t="n"/>
      <c r="E157" s="14" t="str">
        <f>IF(COUNTA(A157:C157)=0,"",IF(OR(A157="",B157="",C157=""),"Заполните строку",IF(COUNTIF('Заказы'!$A$7:$A$206,SUBSTITUTE(SUBSTITUTE(SUBSTITUTE(B157,"~","~~"),"*","~*"),"?","~?"))&lt;&gt;1,"Проверьте номер",IF(OR(NOT(ISNUMBER(C157)),C157&lt;=0),"Проверьте число","OK"))))</f>
        <v/>
      </c>
    </row>
    <row r="158" ht="30" customHeight="1">
      <c r="A158" s="8" t="n"/>
      <c r="B158" s="7" t="n"/>
      <c r="C158" s="11" t="n"/>
      <c r="D158" s="9" t="n"/>
      <c r="E158" s="14" t="str">
        <f>IF(COUNTA(A158:C158)=0,"",IF(OR(A158="",B158="",C158=""),"Заполните строку",IF(COUNTIF('Заказы'!$A$7:$A$206,SUBSTITUTE(SUBSTITUTE(SUBSTITUTE(B158,"~","~~"),"*","~*"),"?","~?"))&lt;&gt;1,"Проверьте номер",IF(OR(NOT(ISNUMBER(C158)),C158&lt;=0),"Проверьте число","OK"))))</f>
        <v/>
      </c>
    </row>
    <row r="159" ht="30" customHeight="1">
      <c r="A159" s="8" t="n"/>
      <c r="B159" s="7" t="n"/>
      <c r="C159" s="11" t="n"/>
      <c r="D159" s="9" t="n"/>
      <c r="E159" s="14" t="str">
        <f>IF(COUNTA(A159:C159)=0,"",IF(OR(A159="",B159="",C159=""),"Заполните строку",IF(COUNTIF('Заказы'!$A$7:$A$206,SUBSTITUTE(SUBSTITUTE(SUBSTITUTE(B159,"~","~~"),"*","~*"),"?","~?"))&lt;&gt;1,"Проверьте номер",IF(OR(NOT(ISNUMBER(C159)),C159&lt;=0),"Проверьте число","OK"))))</f>
        <v/>
      </c>
    </row>
    <row r="160" ht="30" customHeight="1">
      <c r="A160" s="8" t="n"/>
      <c r="B160" s="7" t="n"/>
      <c r="C160" s="11" t="n"/>
      <c r="D160" s="9" t="n"/>
      <c r="E160" s="14" t="str">
        <f>IF(COUNTA(A160:C160)=0,"",IF(OR(A160="",B160="",C160=""),"Заполните строку",IF(COUNTIF('Заказы'!$A$7:$A$206,SUBSTITUTE(SUBSTITUTE(SUBSTITUTE(B160,"~","~~"),"*","~*"),"?","~?"))&lt;&gt;1,"Проверьте номер",IF(OR(NOT(ISNUMBER(C160)),C160&lt;=0),"Проверьте число","OK"))))</f>
        <v/>
      </c>
    </row>
    <row r="161" ht="30" customHeight="1">
      <c r="A161" s="8" t="n"/>
      <c r="B161" s="7" t="n"/>
      <c r="C161" s="11" t="n"/>
      <c r="D161" s="9" t="n"/>
      <c r="E161" s="14" t="str">
        <f>IF(COUNTA(A161:C161)=0,"",IF(OR(A161="",B161="",C161=""),"Заполните строку",IF(COUNTIF('Заказы'!$A$7:$A$206,SUBSTITUTE(SUBSTITUTE(SUBSTITUTE(B161,"~","~~"),"*","~*"),"?","~?"))&lt;&gt;1,"Проверьте номер",IF(OR(NOT(ISNUMBER(C161)),C161&lt;=0),"Проверьте число","OK"))))</f>
        <v/>
      </c>
    </row>
    <row r="162" ht="30" customHeight="1">
      <c r="A162" s="8" t="n"/>
      <c r="B162" s="7" t="n"/>
      <c r="C162" s="11" t="n"/>
      <c r="D162" s="9" t="n"/>
      <c r="E162" s="14" t="str">
        <f>IF(COUNTA(A162:C162)=0,"",IF(OR(A162="",B162="",C162=""),"Заполните строку",IF(COUNTIF('Заказы'!$A$7:$A$206,SUBSTITUTE(SUBSTITUTE(SUBSTITUTE(B162,"~","~~"),"*","~*"),"?","~?"))&lt;&gt;1,"Проверьте номер",IF(OR(NOT(ISNUMBER(C162)),C162&lt;=0),"Проверьте число","OK"))))</f>
        <v/>
      </c>
    </row>
    <row r="163" ht="30" customHeight="1">
      <c r="A163" s="8" t="n"/>
      <c r="B163" s="7" t="n"/>
      <c r="C163" s="11" t="n"/>
      <c r="D163" s="9" t="n"/>
      <c r="E163" s="14" t="str">
        <f>IF(COUNTA(A163:C163)=0,"",IF(OR(A163="",B163="",C163=""),"Заполните строку",IF(COUNTIF('Заказы'!$A$7:$A$206,SUBSTITUTE(SUBSTITUTE(SUBSTITUTE(B163,"~","~~"),"*","~*"),"?","~?"))&lt;&gt;1,"Проверьте номер",IF(OR(NOT(ISNUMBER(C163)),C163&lt;=0),"Проверьте число","OK"))))</f>
        <v/>
      </c>
    </row>
    <row r="164" ht="30" customHeight="1">
      <c r="A164" s="8" t="n"/>
      <c r="B164" s="7" t="n"/>
      <c r="C164" s="11" t="n"/>
      <c r="D164" s="9" t="n"/>
      <c r="E164" s="14" t="str">
        <f>IF(COUNTA(A164:C164)=0,"",IF(OR(A164="",B164="",C164=""),"Заполните строку",IF(COUNTIF('Заказы'!$A$7:$A$206,SUBSTITUTE(SUBSTITUTE(SUBSTITUTE(B164,"~","~~"),"*","~*"),"?","~?"))&lt;&gt;1,"Проверьте номер",IF(OR(NOT(ISNUMBER(C164)),C164&lt;=0),"Проверьте число","OK"))))</f>
        <v/>
      </c>
    </row>
    <row r="165" ht="30" customHeight="1">
      <c r="A165" s="8" t="n"/>
      <c r="B165" s="7" t="n"/>
      <c r="C165" s="11" t="n"/>
      <c r="D165" s="9" t="n"/>
      <c r="E165" s="14" t="str">
        <f>IF(COUNTA(A165:C165)=0,"",IF(OR(A165="",B165="",C165=""),"Заполните строку",IF(COUNTIF('Заказы'!$A$7:$A$206,SUBSTITUTE(SUBSTITUTE(SUBSTITUTE(B165,"~","~~"),"*","~*"),"?","~?"))&lt;&gt;1,"Проверьте номер",IF(OR(NOT(ISNUMBER(C165)),C165&lt;=0),"Проверьте число","OK"))))</f>
        <v/>
      </c>
    </row>
    <row r="166" ht="30" customHeight="1">
      <c r="A166" s="8" t="n"/>
      <c r="B166" s="7" t="n"/>
      <c r="C166" s="11" t="n"/>
      <c r="D166" s="9" t="n"/>
      <c r="E166" s="14" t="str">
        <f>IF(COUNTA(A166:C166)=0,"",IF(OR(A166="",B166="",C166=""),"Заполните строку",IF(COUNTIF('Заказы'!$A$7:$A$206,SUBSTITUTE(SUBSTITUTE(SUBSTITUTE(B166,"~","~~"),"*","~*"),"?","~?"))&lt;&gt;1,"Проверьте номер",IF(OR(NOT(ISNUMBER(C166)),C166&lt;=0),"Проверьте число","OK"))))</f>
        <v/>
      </c>
    </row>
    <row r="167" ht="30" customHeight="1">
      <c r="A167" s="8" t="n"/>
      <c r="B167" s="7" t="n"/>
      <c r="C167" s="11" t="n"/>
      <c r="D167" s="9" t="n"/>
      <c r="E167" s="14" t="str">
        <f>IF(COUNTA(A167:C167)=0,"",IF(OR(A167="",B167="",C167=""),"Заполните строку",IF(COUNTIF('Заказы'!$A$7:$A$206,SUBSTITUTE(SUBSTITUTE(SUBSTITUTE(B167,"~","~~"),"*","~*"),"?","~?"))&lt;&gt;1,"Проверьте номер",IF(OR(NOT(ISNUMBER(C167)),C167&lt;=0),"Проверьте число","OK"))))</f>
        <v/>
      </c>
    </row>
    <row r="168" ht="30" customHeight="1">
      <c r="A168" s="8" t="n"/>
      <c r="B168" s="7" t="n"/>
      <c r="C168" s="11" t="n"/>
      <c r="D168" s="9" t="n"/>
      <c r="E168" s="14" t="str">
        <f>IF(COUNTA(A168:C168)=0,"",IF(OR(A168="",B168="",C168=""),"Заполните строку",IF(COUNTIF('Заказы'!$A$7:$A$206,SUBSTITUTE(SUBSTITUTE(SUBSTITUTE(B168,"~","~~"),"*","~*"),"?","~?"))&lt;&gt;1,"Проверьте номер",IF(OR(NOT(ISNUMBER(C168)),C168&lt;=0),"Проверьте число","OK"))))</f>
        <v/>
      </c>
    </row>
    <row r="169" ht="30" customHeight="1">
      <c r="A169" s="8" t="n"/>
      <c r="B169" s="7" t="n"/>
      <c r="C169" s="11" t="n"/>
      <c r="D169" s="9" t="n"/>
      <c r="E169" s="14" t="str">
        <f>IF(COUNTA(A169:C169)=0,"",IF(OR(A169="",B169="",C169=""),"Заполните строку",IF(COUNTIF('Заказы'!$A$7:$A$206,SUBSTITUTE(SUBSTITUTE(SUBSTITUTE(B169,"~","~~"),"*","~*"),"?","~?"))&lt;&gt;1,"Проверьте номер",IF(OR(NOT(ISNUMBER(C169)),C169&lt;=0),"Проверьте число","OK"))))</f>
        <v/>
      </c>
    </row>
    <row r="170" ht="30" customHeight="1">
      <c r="A170" s="8" t="n"/>
      <c r="B170" s="7" t="n"/>
      <c r="C170" s="11" t="n"/>
      <c r="D170" s="9" t="n"/>
      <c r="E170" s="14" t="str">
        <f>IF(COUNTA(A170:C170)=0,"",IF(OR(A170="",B170="",C170=""),"Заполните строку",IF(COUNTIF('Заказы'!$A$7:$A$206,SUBSTITUTE(SUBSTITUTE(SUBSTITUTE(B170,"~","~~"),"*","~*"),"?","~?"))&lt;&gt;1,"Проверьте номер",IF(OR(NOT(ISNUMBER(C170)),C170&lt;=0),"Проверьте число","OK"))))</f>
        <v/>
      </c>
    </row>
    <row r="171" ht="30" customHeight="1">
      <c r="A171" s="8" t="n"/>
      <c r="B171" s="7" t="n"/>
      <c r="C171" s="11" t="n"/>
      <c r="D171" s="9" t="n"/>
      <c r="E171" s="14" t="str">
        <f>IF(COUNTA(A171:C171)=0,"",IF(OR(A171="",B171="",C171=""),"Заполните строку",IF(COUNTIF('Заказы'!$A$7:$A$206,SUBSTITUTE(SUBSTITUTE(SUBSTITUTE(B171,"~","~~"),"*","~*"),"?","~?"))&lt;&gt;1,"Проверьте номер",IF(OR(NOT(ISNUMBER(C171)),C171&lt;=0),"Проверьте число","OK"))))</f>
        <v/>
      </c>
    </row>
    <row r="172" ht="30" customHeight="1">
      <c r="A172" s="8" t="n"/>
      <c r="B172" s="7" t="n"/>
      <c r="C172" s="11" t="n"/>
      <c r="D172" s="9" t="n"/>
      <c r="E172" s="14" t="str">
        <f>IF(COUNTA(A172:C172)=0,"",IF(OR(A172="",B172="",C172=""),"Заполните строку",IF(COUNTIF('Заказы'!$A$7:$A$206,SUBSTITUTE(SUBSTITUTE(SUBSTITUTE(B172,"~","~~"),"*","~*"),"?","~?"))&lt;&gt;1,"Проверьте номер",IF(OR(NOT(ISNUMBER(C172)),C172&lt;=0),"Проверьте число","OK"))))</f>
        <v/>
      </c>
    </row>
    <row r="173" ht="30" customHeight="1">
      <c r="A173" s="8" t="n"/>
      <c r="B173" s="7" t="n"/>
      <c r="C173" s="11" t="n"/>
      <c r="D173" s="9" t="n"/>
      <c r="E173" s="14" t="str">
        <f>IF(COUNTA(A173:C173)=0,"",IF(OR(A173="",B173="",C173=""),"Заполните строку",IF(COUNTIF('Заказы'!$A$7:$A$206,SUBSTITUTE(SUBSTITUTE(SUBSTITUTE(B173,"~","~~"),"*","~*"),"?","~?"))&lt;&gt;1,"Проверьте номер",IF(OR(NOT(ISNUMBER(C173)),C173&lt;=0),"Проверьте число","OK"))))</f>
        <v/>
      </c>
    </row>
    <row r="174" ht="30" customHeight="1">
      <c r="A174" s="8" t="n"/>
      <c r="B174" s="7" t="n"/>
      <c r="C174" s="11" t="n"/>
      <c r="D174" s="9" t="n"/>
      <c r="E174" s="14" t="str">
        <f>IF(COUNTA(A174:C174)=0,"",IF(OR(A174="",B174="",C174=""),"Заполните строку",IF(COUNTIF('Заказы'!$A$7:$A$206,SUBSTITUTE(SUBSTITUTE(SUBSTITUTE(B174,"~","~~"),"*","~*"),"?","~?"))&lt;&gt;1,"Проверьте номер",IF(OR(NOT(ISNUMBER(C174)),C174&lt;=0),"Проверьте число","OK"))))</f>
        <v/>
      </c>
    </row>
    <row r="175" ht="30" customHeight="1">
      <c r="A175" s="8" t="n"/>
      <c r="B175" s="7" t="n"/>
      <c r="C175" s="11" t="n"/>
      <c r="D175" s="9" t="n"/>
      <c r="E175" s="14" t="str">
        <f>IF(COUNTA(A175:C175)=0,"",IF(OR(A175="",B175="",C175=""),"Заполните строку",IF(COUNTIF('Заказы'!$A$7:$A$206,SUBSTITUTE(SUBSTITUTE(SUBSTITUTE(B175,"~","~~"),"*","~*"),"?","~?"))&lt;&gt;1,"Проверьте номер",IF(OR(NOT(ISNUMBER(C175)),C175&lt;=0),"Проверьте число","OK"))))</f>
        <v/>
      </c>
    </row>
    <row r="176" ht="30" customHeight="1">
      <c r="A176" s="8" t="n"/>
      <c r="B176" s="7" t="n"/>
      <c r="C176" s="11" t="n"/>
      <c r="D176" s="9" t="n"/>
      <c r="E176" s="14" t="str">
        <f>IF(COUNTA(A176:C176)=0,"",IF(OR(A176="",B176="",C176=""),"Заполните строку",IF(COUNTIF('Заказы'!$A$7:$A$206,SUBSTITUTE(SUBSTITUTE(SUBSTITUTE(B176,"~","~~"),"*","~*"),"?","~?"))&lt;&gt;1,"Проверьте номер",IF(OR(NOT(ISNUMBER(C176)),C176&lt;=0),"Проверьте число","OK"))))</f>
        <v/>
      </c>
    </row>
    <row r="177" ht="30" customHeight="1">
      <c r="A177" s="8" t="n"/>
      <c r="B177" s="7" t="n"/>
      <c r="C177" s="11" t="n"/>
      <c r="D177" s="9" t="n"/>
      <c r="E177" s="14" t="str">
        <f>IF(COUNTA(A177:C177)=0,"",IF(OR(A177="",B177="",C177=""),"Заполните строку",IF(COUNTIF('Заказы'!$A$7:$A$206,SUBSTITUTE(SUBSTITUTE(SUBSTITUTE(B177,"~","~~"),"*","~*"),"?","~?"))&lt;&gt;1,"Проверьте номер",IF(OR(NOT(ISNUMBER(C177)),C177&lt;=0),"Проверьте число","OK"))))</f>
        <v/>
      </c>
    </row>
    <row r="178" ht="30" customHeight="1">
      <c r="A178" s="8" t="n"/>
      <c r="B178" s="7" t="n"/>
      <c r="C178" s="11" t="n"/>
      <c r="D178" s="9" t="n"/>
      <c r="E178" s="14" t="str">
        <f>IF(COUNTA(A178:C178)=0,"",IF(OR(A178="",B178="",C178=""),"Заполните строку",IF(COUNTIF('Заказы'!$A$7:$A$206,SUBSTITUTE(SUBSTITUTE(SUBSTITUTE(B178,"~","~~"),"*","~*"),"?","~?"))&lt;&gt;1,"Проверьте номер",IF(OR(NOT(ISNUMBER(C178)),C178&lt;=0),"Проверьте число","OK"))))</f>
        <v/>
      </c>
    </row>
    <row r="179" ht="30" customHeight="1">
      <c r="A179" s="8" t="n"/>
      <c r="B179" s="7" t="n"/>
      <c r="C179" s="11" t="n"/>
      <c r="D179" s="9" t="n"/>
      <c r="E179" s="14" t="str">
        <f>IF(COUNTA(A179:C179)=0,"",IF(OR(A179="",B179="",C179=""),"Заполните строку",IF(COUNTIF('Заказы'!$A$7:$A$206,SUBSTITUTE(SUBSTITUTE(SUBSTITUTE(B179,"~","~~"),"*","~*"),"?","~?"))&lt;&gt;1,"Проверьте номер",IF(OR(NOT(ISNUMBER(C179)),C179&lt;=0),"Проверьте число","OK"))))</f>
        <v/>
      </c>
    </row>
    <row r="180" ht="30" customHeight="1">
      <c r="A180" s="8" t="n"/>
      <c r="B180" s="7" t="n"/>
      <c r="C180" s="11" t="n"/>
      <c r="D180" s="9" t="n"/>
      <c r="E180" s="14" t="str">
        <f>IF(COUNTA(A180:C180)=0,"",IF(OR(A180="",B180="",C180=""),"Заполните строку",IF(COUNTIF('Заказы'!$A$7:$A$206,SUBSTITUTE(SUBSTITUTE(SUBSTITUTE(B180,"~","~~"),"*","~*"),"?","~?"))&lt;&gt;1,"Проверьте номер",IF(OR(NOT(ISNUMBER(C180)),C180&lt;=0),"Проверьте число","OK"))))</f>
        <v/>
      </c>
    </row>
    <row r="181" ht="30" customHeight="1">
      <c r="A181" s="8" t="n"/>
      <c r="B181" s="7" t="n"/>
      <c r="C181" s="11" t="n"/>
      <c r="D181" s="9" t="n"/>
      <c r="E181" s="14" t="str">
        <f>IF(COUNTA(A181:C181)=0,"",IF(OR(A181="",B181="",C181=""),"Заполните строку",IF(COUNTIF('Заказы'!$A$7:$A$206,SUBSTITUTE(SUBSTITUTE(SUBSTITUTE(B181,"~","~~"),"*","~*"),"?","~?"))&lt;&gt;1,"Проверьте номер",IF(OR(NOT(ISNUMBER(C181)),C181&lt;=0),"Проверьте число","OK"))))</f>
        <v/>
      </c>
    </row>
    <row r="182" ht="30" customHeight="1">
      <c r="A182" s="8" t="n"/>
      <c r="B182" s="7" t="n"/>
      <c r="C182" s="11" t="n"/>
      <c r="D182" s="9" t="n"/>
      <c r="E182" s="14" t="str">
        <f>IF(COUNTA(A182:C182)=0,"",IF(OR(A182="",B182="",C182=""),"Заполните строку",IF(COUNTIF('Заказы'!$A$7:$A$206,SUBSTITUTE(SUBSTITUTE(SUBSTITUTE(B182,"~","~~"),"*","~*"),"?","~?"))&lt;&gt;1,"Проверьте номер",IF(OR(NOT(ISNUMBER(C182)),C182&lt;=0),"Проверьте число","OK"))))</f>
        <v/>
      </c>
    </row>
    <row r="183" ht="30" customHeight="1">
      <c r="A183" s="8" t="n"/>
      <c r="B183" s="7" t="n"/>
      <c r="C183" s="11" t="n"/>
      <c r="D183" s="9" t="n"/>
      <c r="E183" s="14" t="str">
        <f>IF(COUNTA(A183:C183)=0,"",IF(OR(A183="",B183="",C183=""),"Заполните строку",IF(COUNTIF('Заказы'!$A$7:$A$206,SUBSTITUTE(SUBSTITUTE(SUBSTITUTE(B183,"~","~~"),"*","~*"),"?","~?"))&lt;&gt;1,"Проверьте номер",IF(OR(NOT(ISNUMBER(C183)),C183&lt;=0),"Проверьте число","OK"))))</f>
        <v/>
      </c>
    </row>
    <row r="184" ht="30" customHeight="1">
      <c r="A184" s="8" t="n"/>
      <c r="B184" s="7" t="n"/>
      <c r="C184" s="11" t="n"/>
      <c r="D184" s="9" t="n"/>
      <c r="E184" s="14" t="str">
        <f>IF(COUNTA(A184:C184)=0,"",IF(OR(A184="",B184="",C184=""),"Заполните строку",IF(COUNTIF('Заказы'!$A$7:$A$206,SUBSTITUTE(SUBSTITUTE(SUBSTITUTE(B184,"~","~~"),"*","~*"),"?","~?"))&lt;&gt;1,"Проверьте номер",IF(OR(NOT(ISNUMBER(C184)),C184&lt;=0),"Проверьте число","OK"))))</f>
        <v/>
      </c>
    </row>
    <row r="185" ht="30" customHeight="1">
      <c r="A185" s="8" t="n"/>
      <c r="B185" s="7" t="n"/>
      <c r="C185" s="11" t="n"/>
      <c r="D185" s="9" t="n"/>
      <c r="E185" s="14" t="str">
        <f>IF(COUNTA(A185:C185)=0,"",IF(OR(A185="",B185="",C185=""),"Заполните строку",IF(COUNTIF('Заказы'!$A$7:$A$206,SUBSTITUTE(SUBSTITUTE(SUBSTITUTE(B185,"~","~~"),"*","~*"),"?","~?"))&lt;&gt;1,"Проверьте номер",IF(OR(NOT(ISNUMBER(C185)),C185&lt;=0),"Проверьте число","OK"))))</f>
        <v/>
      </c>
    </row>
    <row r="186" ht="30" customHeight="1">
      <c r="A186" s="8" t="n"/>
      <c r="B186" s="7" t="n"/>
      <c r="C186" s="11" t="n"/>
      <c r="D186" s="9" t="n"/>
      <c r="E186" s="14" t="str">
        <f>IF(COUNTA(A186:C186)=0,"",IF(OR(A186="",B186="",C186=""),"Заполните строку",IF(COUNTIF('Заказы'!$A$7:$A$206,SUBSTITUTE(SUBSTITUTE(SUBSTITUTE(B186,"~","~~"),"*","~*"),"?","~?"))&lt;&gt;1,"Проверьте номер",IF(OR(NOT(ISNUMBER(C186)),C186&lt;=0),"Проверьте число","OK"))))</f>
        <v/>
      </c>
    </row>
    <row r="187" ht="30" customHeight="1">
      <c r="A187" s="8" t="n"/>
      <c r="B187" s="7" t="n"/>
      <c r="C187" s="11" t="n"/>
      <c r="D187" s="9" t="n"/>
      <c r="E187" s="14" t="str">
        <f>IF(COUNTA(A187:C187)=0,"",IF(OR(A187="",B187="",C187=""),"Заполните строку",IF(COUNTIF('Заказы'!$A$7:$A$206,SUBSTITUTE(SUBSTITUTE(SUBSTITUTE(B187,"~","~~"),"*","~*"),"?","~?"))&lt;&gt;1,"Проверьте номер",IF(OR(NOT(ISNUMBER(C187)),C187&lt;=0),"Проверьте число","OK"))))</f>
        <v/>
      </c>
    </row>
    <row r="188" ht="30" customHeight="1">
      <c r="A188" s="8" t="n"/>
      <c r="B188" s="7" t="n"/>
      <c r="C188" s="11" t="n"/>
      <c r="D188" s="9" t="n"/>
      <c r="E188" s="14" t="str">
        <f>IF(COUNTA(A188:C188)=0,"",IF(OR(A188="",B188="",C188=""),"Заполните строку",IF(COUNTIF('Заказы'!$A$7:$A$206,SUBSTITUTE(SUBSTITUTE(SUBSTITUTE(B188,"~","~~"),"*","~*"),"?","~?"))&lt;&gt;1,"Проверьте номер",IF(OR(NOT(ISNUMBER(C188)),C188&lt;=0),"Проверьте число","OK"))))</f>
        <v/>
      </c>
    </row>
    <row r="189" ht="30" customHeight="1">
      <c r="A189" s="8" t="n"/>
      <c r="B189" s="7" t="n"/>
      <c r="C189" s="11" t="n"/>
      <c r="D189" s="9" t="n"/>
      <c r="E189" s="14" t="str">
        <f>IF(COUNTA(A189:C189)=0,"",IF(OR(A189="",B189="",C189=""),"Заполните строку",IF(COUNTIF('Заказы'!$A$7:$A$206,SUBSTITUTE(SUBSTITUTE(SUBSTITUTE(B189,"~","~~"),"*","~*"),"?","~?"))&lt;&gt;1,"Проверьте номер",IF(OR(NOT(ISNUMBER(C189)),C189&lt;=0),"Проверьте число","OK"))))</f>
        <v/>
      </c>
    </row>
    <row r="190" ht="30" customHeight="1">
      <c r="A190" s="8" t="n"/>
      <c r="B190" s="7" t="n"/>
      <c r="C190" s="11" t="n"/>
      <c r="D190" s="9" t="n"/>
      <c r="E190" s="14" t="str">
        <f>IF(COUNTA(A190:C190)=0,"",IF(OR(A190="",B190="",C190=""),"Заполните строку",IF(COUNTIF('Заказы'!$A$7:$A$206,SUBSTITUTE(SUBSTITUTE(SUBSTITUTE(B190,"~","~~"),"*","~*"),"?","~?"))&lt;&gt;1,"Проверьте номер",IF(OR(NOT(ISNUMBER(C190)),C190&lt;=0),"Проверьте число","OK"))))</f>
        <v/>
      </c>
    </row>
    <row r="191" ht="30" customHeight="1">
      <c r="A191" s="8" t="n"/>
      <c r="B191" s="7" t="n"/>
      <c r="C191" s="11" t="n"/>
      <c r="D191" s="9" t="n"/>
      <c r="E191" s="14" t="str">
        <f>IF(COUNTA(A191:C191)=0,"",IF(OR(A191="",B191="",C191=""),"Заполните строку",IF(COUNTIF('Заказы'!$A$7:$A$206,SUBSTITUTE(SUBSTITUTE(SUBSTITUTE(B191,"~","~~"),"*","~*"),"?","~?"))&lt;&gt;1,"Проверьте номер",IF(OR(NOT(ISNUMBER(C191)),C191&lt;=0),"Проверьте число","OK"))))</f>
        <v/>
      </c>
    </row>
    <row r="192" ht="30" customHeight="1">
      <c r="A192" s="8" t="n"/>
      <c r="B192" s="7" t="n"/>
      <c r="C192" s="11" t="n"/>
      <c r="D192" s="9" t="n"/>
      <c r="E192" s="14" t="str">
        <f>IF(COUNTA(A192:C192)=0,"",IF(OR(A192="",B192="",C192=""),"Заполните строку",IF(COUNTIF('Заказы'!$A$7:$A$206,SUBSTITUTE(SUBSTITUTE(SUBSTITUTE(B192,"~","~~"),"*","~*"),"?","~?"))&lt;&gt;1,"Проверьте номер",IF(OR(NOT(ISNUMBER(C192)),C192&lt;=0),"Проверьте число","OK"))))</f>
        <v/>
      </c>
    </row>
    <row r="193" ht="30" customHeight="1">
      <c r="A193" s="8" t="n"/>
      <c r="B193" s="7" t="n"/>
      <c r="C193" s="11" t="n"/>
      <c r="D193" s="9" t="n"/>
      <c r="E193" s="14" t="str">
        <f>IF(COUNTA(A193:C193)=0,"",IF(OR(A193="",B193="",C193=""),"Заполните строку",IF(COUNTIF('Заказы'!$A$7:$A$206,SUBSTITUTE(SUBSTITUTE(SUBSTITUTE(B193,"~","~~"),"*","~*"),"?","~?"))&lt;&gt;1,"Проверьте номер",IF(OR(NOT(ISNUMBER(C193)),C193&lt;=0),"Проверьте число","OK"))))</f>
        <v/>
      </c>
    </row>
    <row r="194" ht="30" customHeight="1">
      <c r="A194" s="8" t="n"/>
      <c r="B194" s="7" t="n"/>
      <c r="C194" s="11" t="n"/>
      <c r="D194" s="9" t="n"/>
      <c r="E194" s="14" t="str">
        <f>IF(COUNTA(A194:C194)=0,"",IF(OR(A194="",B194="",C194=""),"Заполните строку",IF(COUNTIF('Заказы'!$A$7:$A$206,SUBSTITUTE(SUBSTITUTE(SUBSTITUTE(B194,"~","~~"),"*","~*"),"?","~?"))&lt;&gt;1,"Проверьте номер",IF(OR(NOT(ISNUMBER(C194)),C194&lt;=0),"Проверьте число","OK"))))</f>
        <v/>
      </c>
    </row>
    <row r="195" ht="30" customHeight="1">
      <c r="A195" s="8" t="n"/>
      <c r="B195" s="7" t="n"/>
      <c r="C195" s="11" t="n"/>
      <c r="D195" s="9" t="n"/>
      <c r="E195" s="14" t="str">
        <f>IF(COUNTA(A195:C195)=0,"",IF(OR(A195="",B195="",C195=""),"Заполните строку",IF(COUNTIF('Заказы'!$A$7:$A$206,SUBSTITUTE(SUBSTITUTE(SUBSTITUTE(B195,"~","~~"),"*","~*"),"?","~?"))&lt;&gt;1,"Проверьте номер",IF(OR(NOT(ISNUMBER(C195)),C195&lt;=0),"Проверьте число","OK"))))</f>
        <v/>
      </c>
    </row>
    <row r="196" ht="30" customHeight="1">
      <c r="A196" s="8" t="n"/>
      <c r="B196" s="7" t="n"/>
      <c r="C196" s="11" t="n"/>
      <c r="D196" s="9" t="n"/>
      <c r="E196" s="14" t="str">
        <f>IF(COUNTA(A196:C196)=0,"",IF(OR(A196="",B196="",C196=""),"Заполните строку",IF(COUNTIF('Заказы'!$A$7:$A$206,SUBSTITUTE(SUBSTITUTE(SUBSTITUTE(B196,"~","~~"),"*","~*"),"?","~?"))&lt;&gt;1,"Проверьте номер",IF(OR(NOT(ISNUMBER(C196)),C196&lt;=0),"Проверьте число","OK"))))</f>
        <v/>
      </c>
    </row>
    <row r="197" ht="30" customHeight="1">
      <c r="A197" s="8" t="n"/>
      <c r="B197" s="7" t="n"/>
      <c r="C197" s="11" t="n"/>
      <c r="D197" s="9" t="n"/>
      <c r="E197" s="14" t="str">
        <f>IF(COUNTA(A197:C197)=0,"",IF(OR(A197="",B197="",C197=""),"Заполните строку",IF(COUNTIF('Заказы'!$A$7:$A$206,SUBSTITUTE(SUBSTITUTE(SUBSTITUTE(B197,"~","~~"),"*","~*"),"?","~?"))&lt;&gt;1,"Проверьте номер",IF(OR(NOT(ISNUMBER(C197)),C197&lt;=0),"Проверьте число","OK"))))</f>
        <v/>
      </c>
    </row>
    <row r="198" ht="30" customHeight="1">
      <c r="A198" s="8" t="n"/>
      <c r="B198" s="7" t="n"/>
      <c r="C198" s="11" t="n"/>
      <c r="D198" s="9" t="n"/>
      <c r="E198" s="14" t="str">
        <f>IF(COUNTA(A198:C198)=0,"",IF(OR(A198="",B198="",C198=""),"Заполните строку",IF(COUNTIF('Заказы'!$A$7:$A$206,SUBSTITUTE(SUBSTITUTE(SUBSTITUTE(B198,"~","~~"),"*","~*"),"?","~?"))&lt;&gt;1,"Проверьте номер",IF(OR(NOT(ISNUMBER(C198)),C198&lt;=0),"Проверьте число","OK"))))</f>
        <v/>
      </c>
    </row>
    <row r="199" ht="30" customHeight="1">
      <c r="A199" s="8" t="n"/>
      <c r="B199" s="7" t="n"/>
      <c r="C199" s="11" t="n"/>
      <c r="D199" s="9" t="n"/>
      <c r="E199" s="14" t="str">
        <f>IF(COUNTA(A199:C199)=0,"",IF(OR(A199="",B199="",C199=""),"Заполните строку",IF(COUNTIF('Заказы'!$A$7:$A$206,SUBSTITUTE(SUBSTITUTE(SUBSTITUTE(B199,"~","~~"),"*","~*"),"?","~?"))&lt;&gt;1,"Проверьте номер",IF(OR(NOT(ISNUMBER(C199)),C199&lt;=0),"Проверьте число","OK"))))</f>
        <v/>
      </c>
    </row>
    <row r="200" ht="30" customHeight="1">
      <c r="A200" s="8" t="n"/>
      <c r="B200" s="7" t="n"/>
      <c r="C200" s="11" t="n"/>
      <c r="D200" s="9" t="n"/>
      <c r="E200" s="14" t="str">
        <f>IF(COUNTA(A200:C200)=0,"",IF(OR(A200="",B200="",C200=""),"Заполните строку",IF(COUNTIF('Заказы'!$A$7:$A$206,SUBSTITUTE(SUBSTITUTE(SUBSTITUTE(B200,"~","~~"),"*","~*"),"?","~?"))&lt;&gt;1,"Проверьте номер",IF(OR(NOT(ISNUMBER(C200)),C200&lt;=0),"Проверьте число","OK"))))</f>
        <v/>
      </c>
    </row>
    <row r="201" ht="30" customHeight="1">
      <c r="A201" s="8" t="n"/>
      <c r="B201" s="7" t="n"/>
      <c r="C201" s="11" t="n"/>
      <c r="D201" s="9" t="n"/>
      <c r="E201" s="14" t="str">
        <f>IF(COUNTA(A201:C201)=0,"",IF(OR(A201="",B201="",C201=""),"Заполните строку",IF(COUNTIF('Заказы'!$A$7:$A$206,SUBSTITUTE(SUBSTITUTE(SUBSTITUTE(B201,"~","~~"),"*","~*"),"?","~?"))&lt;&gt;1,"Проверьте номер",IF(OR(NOT(ISNUMBER(C201)),C201&lt;=0),"Проверьте число","OK"))))</f>
        <v/>
      </c>
    </row>
    <row r="202" ht="30" customHeight="1">
      <c r="A202" s="8" t="n"/>
      <c r="B202" s="7" t="n"/>
      <c r="C202" s="11" t="n"/>
      <c r="D202" s="9" t="n"/>
      <c r="E202" s="14" t="str">
        <f>IF(COUNTA(A202:C202)=0,"",IF(OR(A202="",B202="",C202=""),"Заполните строку",IF(COUNTIF('Заказы'!$A$7:$A$206,SUBSTITUTE(SUBSTITUTE(SUBSTITUTE(B202,"~","~~"),"*","~*"),"?","~?"))&lt;&gt;1,"Проверьте номер",IF(OR(NOT(ISNUMBER(C202)),C202&lt;=0),"Проверьте число","OK"))))</f>
        <v/>
      </c>
    </row>
    <row r="203" ht="30" customHeight="1">
      <c r="A203" s="8" t="n"/>
      <c r="B203" s="7" t="n"/>
      <c r="C203" s="11" t="n"/>
      <c r="D203" s="9" t="n"/>
      <c r="E203" s="14" t="str">
        <f>IF(COUNTA(A203:C203)=0,"",IF(OR(A203="",B203="",C203=""),"Заполните строку",IF(COUNTIF('Заказы'!$A$7:$A$206,SUBSTITUTE(SUBSTITUTE(SUBSTITUTE(B203,"~","~~"),"*","~*"),"?","~?"))&lt;&gt;1,"Проверьте номер",IF(OR(NOT(ISNUMBER(C203)),C203&lt;=0),"Проверьте число","OK"))))</f>
        <v/>
      </c>
    </row>
    <row r="204" ht="30" customHeight="1">
      <c r="A204" s="8" t="n"/>
      <c r="B204" s="7" t="n"/>
      <c r="C204" s="11" t="n"/>
      <c r="D204" s="9" t="n"/>
      <c r="E204" s="14" t="str">
        <f>IF(COUNTA(A204:C204)=0,"",IF(OR(A204="",B204="",C204=""),"Заполните строку",IF(COUNTIF('Заказы'!$A$7:$A$206,SUBSTITUTE(SUBSTITUTE(SUBSTITUTE(B204,"~","~~"),"*","~*"),"?","~?"))&lt;&gt;1,"Проверьте номер",IF(OR(NOT(ISNUMBER(C204)),C204&lt;=0),"Проверьте число","OK"))))</f>
        <v/>
      </c>
    </row>
    <row r="205" ht="30" customHeight="1">
      <c r="A205" s="8" t="n"/>
      <c r="B205" s="7" t="n"/>
      <c r="C205" s="11" t="n"/>
      <c r="D205" s="9" t="n"/>
      <c r="E205" s="14" t="str">
        <f>IF(COUNTA(A205:C205)=0,"",IF(OR(A205="",B205="",C205=""),"Заполните строку",IF(COUNTIF('Заказы'!$A$7:$A$206,SUBSTITUTE(SUBSTITUTE(SUBSTITUTE(B205,"~","~~"),"*","~*"),"?","~?"))&lt;&gt;1,"Проверьте номер",IF(OR(NOT(ISNUMBER(C205)),C205&lt;=0),"Проверьте число","OK"))))</f>
        <v/>
      </c>
    </row>
    <row r="206" ht="30" customHeight="1">
      <c r="A206" s="8" t="n"/>
      <c r="B206" s="7" t="n"/>
      <c r="C206" s="11" t="n"/>
      <c r="D206" s="9" t="n"/>
      <c r="E206" s="14" t="str">
        <f>IF(COUNTA(A206:C206)=0,"",IF(OR(A206="",B206="",C206=""),"Заполните строку",IF(COUNTIF('Заказы'!$A$7:$A$206,SUBSTITUTE(SUBSTITUTE(SUBSTITUTE(B206,"~","~~"),"*","~*"),"?","~?"))&lt;&gt;1,"Проверьте номер",IF(OR(NOT(ISNUMBER(C206)),C206&lt;=0),"Проверьте число","OK"))))</f>
        <v/>
      </c>
    </row>
    <row r="207" ht="30" customHeight="1">
      <c r="A207" s="8" t="n"/>
      <c r="B207" s="7" t="n"/>
      <c r="C207" s="11" t="n"/>
      <c r="D207" s="9" t="n"/>
      <c r="E207" s="14" t="str">
        <f>IF(COUNTA(A207:C207)=0,"",IF(OR(A207="",B207="",C207=""),"Заполните строку",IF(COUNTIF('Заказы'!$A$7:$A$206,SUBSTITUTE(SUBSTITUTE(SUBSTITUTE(B207,"~","~~"),"*","~*"),"?","~?"))&lt;&gt;1,"Проверьте номер",IF(OR(NOT(ISNUMBER(C207)),C207&lt;=0),"Проверьте число","OK"))))</f>
        <v/>
      </c>
    </row>
    <row r="208" ht="30" customHeight="1">
      <c r="A208" s="8" t="n"/>
      <c r="B208" s="7" t="n"/>
      <c r="C208" s="11" t="n"/>
      <c r="D208" s="9" t="n"/>
      <c r="E208" s="14" t="str">
        <f>IF(COUNTA(A208:C208)=0,"",IF(OR(A208="",B208="",C208=""),"Заполните строку",IF(COUNTIF('Заказы'!$A$7:$A$206,SUBSTITUTE(SUBSTITUTE(SUBSTITUTE(B208,"~","~~"),"*","~*"),"?","~?"))&lt;&gt;1,"Проверьте номер",IF(OR(NOT(ISNUMBER(C208)),C208&lt;=0),"Проверьте число","OK"))))</f>
        <v/>
      </c>
    </row>
    <row r="209" ht="30" customHeight="1">
      <c r="A209" s="8" t="n"/>
      <c r="B209" s="7" t="n"/>
      <c r="C209" s="11" t="n"/>
      <c r="D209" s="9" t="n"/>
      <c r="E209" s="14" t="str">
        <f>IF(COUNTA(A209:C209)=0,"",IF(OR(A209="",B209="",C209=""),"Заполните строку",IF(COUNTIF('Заказы'!$A$7:$A$206,SUBSTITUTE(SUBSTITUTE(SUBSTITUTE(B209,"~","~~"),"*","~*"),"?","~?"))&lt;&gt;1,"Проверьте номер",IF(OR(NOT(ISNUMBER(C209)),C209&lt;=0),"Проверьте число","OK"))))</f>
        <v/>
      </c>
    </row>
    <row r="210" ht="30" customHeight="1">
      <c r="A210" s="8" t="n"/>
      <c r="B210" s="7" t="n"/>
      <c r="C210" s="11" t="n"/>
      <c r="D210" s="9" t="n"/>
      <c r="E210" s="14" t="str">
        <f>IF(COUNTA(A210:C210)=0,"",IF(OR(A210="",B210="",C210=""),"Заполните строку",IF(COUNTIF('Заказы'!$A$7:$A$206,SUBSTITUTE(SUBSTITUTE(SUBSTITUTE(B210,"~","~~"),"*","~*"),"?","~?"))&lt;&gt;1,"Проверьте номер",IF(OR(NOT(ISNUMBER(C210)),C210&lt;=0),"Проверьте число","OK"))))</f>
        <v/>
      </c>
    </row>
    <row r="211" ht="30" customHeight="1">
      <c r="A211" s="8" t="n"/>
      <c r="B211" s="7" t="n"/>
      <c r="C211" s="11" t="n"/>
      <c r="D211" s="9" t="n"/>
      <c r="E211" s="14" t="str">
        <f>IF(COUNTA(A211:C211)=0,"",IF(OR(A211="",B211="",C211=""),"Заполните строку",IF(COUNTIF('Заказы'!$A$7:$A$206,SUBSTITUTE(SUBSTITUTE(SUBSTITUTE(B211,"~","~~"),"*","~*"),"?","~?"))&lt;&gt;1,"Проверьте номер",IF(OR(NOT(ISNUMBER(C211)),C211&lt;=0),"Проверьте число","OK"))))</f>
        <v/>
      </c>
    </row>
    <row r="212" ht="30" customHeight="1">
      <c r="A212" s="8" t="n"/>
      <c r="B212" s="7" t="n"/>
      <c r="C212" s="11" t="n"/>
      <c r="D212" s="9" t="n"/>
      <c r="E212" s="14" t="str">
        <f>IF(COUNTA(A212:C212)=0,"",IF(OR(A212="",B212="",C212=""),"Заполните строку",IF(COUNTIF('Заказы'!$A$7:$A$206,SUBSTITUTE(SUBSTITUTE(SUBSTITUTE(B212,"~","~~"),"*","~*"),"?","~?"))&lt;&gt;1,"Проверьте номер",IF(OR(NOT(ISNUMBER(C212)),C212&lt;=0),"Проверьте число","OK"))))</f>
        <v/>
      </c>
    </row>
    <row r="213" ht="30" customHeight="1">
      <c r="A213" s="8" t="n"/>
      <c r="B213" s="7" t="n"/>
      <c r="C213" s="11" t="n"/>
      <c r="D213" s="9" t="n"/>
      <c r="E213" s="14" t="str">
        <f>IF(COUNTA(A213:C213)=0,"",IF(OR(A213="",B213="",C213=""),"Заполните строку",IF(COUNTIF('Заказы'!$A$7:$A$206,SUBSTITUTE(SUBSTITUTE(SUBSTITUTE(B213,"~","~~"),"*","~*"),"?","~?"))&lt;&gt;1,"Проверьте номер",IF(OR(NOT(ISNUMBER(C213)),C213&lt;=0),"Проверьте число","OK"))))</f>
        <v/>
      </c>
    </row>
    <row r="214" ht="30" customHeight="1">
      <c r="A214" s="8" t="n"/>
      <c r="B214" s="7" t="n"/>
      <c r="C214" s="11" t="n"/>
      <c r="D214" s="9" t="n"/>
      <c r="E214" s="14" t="str">
        <f>IF(COUNTA(A214:C214)=0,"",IF(OR(A214="",B214="",C214=""),"Заполните строку",IF(COUNTIF('Заказы'!$A$7:$A$206,SUBSTITUTE(SUBSTITUTE(SUBSTITUTE(B214,"~","~~"),"*","~*"),"?","~?"))&lt;&gt;1,"Проверьте номер",IF(OR(NOT(ISNUMBER(C214)),C214&lt;=0),"Проверьте число","OK"))))</f>
        <v/>
      </c>
    </row>
    <row r="215" ht="30" customHeight="1">
      <c r="A215" s="8" t="n"/>
      <c r="B215" s="7" t="n"/>
      <c r="C215" s="11" t="n"/>
      <c r="D215" s="9" t="n"/>
      <c r="E215" s="14" t="str">
        <f>IF(COUNTA(A215:C215)=0,"",IF(OR(A215="",B215="",C215=""),"Заполните строку",IF(COUNTIF('Заказы'!$A$7:$A$206,SUBSTITUTE(SUBSTITUTE(SUBSTITUTE(B215,"~","~~"),"*","~*"),"?","~?"))&lt;&gt;1,"Проверьте номер",IF(OR(NOT(ISNUMBER(C215)),C215&lt;=0),"Проверьте число","OK"))))</f>
        <v/>
      </c>
    </row>
    <row r="216" ht="30" customHeight="1">
      <c r="A216" s="8" t="n"/>
      <c r="B216" s="7" t="n"/>
      <c r="C216" s="11" t="n"/>
      <c r="D216" s="9" t="n"/>
      <c r="E216" s="14" t="str">
        <f>IF(COUNTA(A216:C216)=0,"",IF(OR(A216="",B216="",C216=""),"Заполните строку",IF(COUNTIF('Заказы'!$A$7:$A$206,SUBSTITUTE(SUBSTITUTE(SUBSTITUTE(B216,"~","~~"),"*","~*"),"?","~?"))&lt;&gt;1,"Проверьте номер",IF(OR(NOT(ISNUMBER(C216)),C216&lt;=0),"Проверьте число","OK"))))</f>
        <v/>
      </c>
    </row>
    <row r="217" ht="30" customHeight="1">
      <c r="A217" s="8" t="n"/>
      <c r="B217" s="7" t="n"/>
      <c r="C217" s="11" t="n"/>
      <c r="D217" s="9" t="n"/>
      <c r="E217" s="14" t="str">
        <f>IF(COUNTA(A217:C217)=0,"",IF(OR(A217="",B217="",C217=""),"Заполните строку",IF(COUNTIF('Заказы'!$A$7:$A$206,SUBSTITUTE(SUBSTITUTE(SUBSTITUTE(B217,"~","~~"),"*","~*"),"?","~?"))&lt;&gt;1,"Проверьте номер",IF(OR(NOT(ISNUMBER(C217)),C217&lt;=0),"Проверьте число","OK"))))</f>
        <v/>
      </c>
    </row>
    <row r="218" ht="30" customHeight="1">
      <c r="A218" s="8" t="n"/>
      <c r="B218" s="7" t="n"/>
      <c r="C218" s="11" t="n"/>
      <c r="D218" s="9" t="n"/>
      <c r="E218" s="14" t="str">
        <f>IF(COUNTA(A218:C218)=0,"",IF(OR(A218="",B218="",C218=""),"Заполните строку",IF(COUNTIF('Заказы'!$A$7:$A$206,SUBSTITUTE(SUBSTITUTE(SUBSTITUTE(B218,"~","~~"),"*","~*"),"?","~?"))&lt;&gt;1,"Проверьте номер",IF(OR(NOT(ISNUMBER(C218)),C218&lt;=0),"Проверьте число","OK"))))</f>
        <v/>
      </c>
    </row>
    <row r="219" ht="30" customHeight="1">
      <c r="A219" s="8" t="n"/>
      <c r="B219" s="7" t="n"/>
      <c r="C219" s="11" t="n"/>
      <c r="D219" s="9" t="n"/>
      <c r="E219" s="14" t="str">
        <f>IF(COUNTA(A219:C219)=0,"",IF(OR(A219="",B219="",C219=""),"Заполните строку",IF(COUNTIF('Заказы'!$A$7:$A$206,SUBSTITUTE(SUBSTITUTE(SUBSTITUTE(B219,"~","~~"),"*","~*"),"?","~?"))&lt;&gt;1,"Проверьте номер",IF(OR(NOT(ISNUMBER(C219)),C219&lt;=0),"Проверьте число","OK"))))</f>
        <v/>
      </c>
    </row>
    <row r="220" ht="30" customHeight="1">
      <c r="A220" s="8" t="n"/>
      <c r="B220" s="7" t="n"/>
      <c r="C220" s="11" t="n"/>
      <c r="D220" s="9" t="n"/>
      <c r="E220" s="14" t="str">
        <f>IF(COUNTA(A220:C220)=0,"",IF(OR(A220="",B220="",C220=""),"Заполните строку",IF(COUNTIF('Заказы'!$A$7:$A$206,SUBSTITUTE(SUBSTITUTE(SUBSTITUTE(B220,"~","~~"),"*","~*"),"?","~?"))&lt;&gt;1,"Проверьте номер",IF(OR(NOT(ISNUMBER(C220)),C220&lt;=0),"Проверьте число","OK"))))</f>
        <v/>
      </c>
    </row>
    <row r="221" ht="30" customHeight="1">
      <c r="A221" s="8" t="n"/>
      <c r="B221" s="7" t="n"/>
      <c r="C221" s="11" t="n"/>
      <c r="D221" s="9" t="n"/>
      <c r="E221" s="14" t="str">
        <f>IF(COUNTA(A221:C221)=0,"",IF(OR(A221="",B221="",C221=""),"Заполните строку",IF(COUNTIF('Заказы'!$A$7:$A$206,SUBSTITUTE(SUBSTITUTE(SUBSTITUTE(B221,"~","~~"),"*","~*"),"?","~?"))&lt;&gt;1,"Проверьте номер",IF(OR(NOT(ISNUMBER(C221)),C221&lt;=0),"Проверьте число","OK"))))</f>
        <v/>
      </c>
    </row>
    <row r="222" ht="30" customHeight="1">
      <c r="A222" s="8" t="n"/>
      <c r="B222" s="7" t="n"/>
      <c r="C222" s="11" t="n"/>
      <c r="D222" s="9" t="n"/>
      <c r="E222" s="14" t="str">
        <f>IF(COUNTA(A222:C222)=0,"",IF(OR(A222="",B222="",C222=""),"Заполните строку",IF(COUNTIF('Заказы'!$A$7:$A$206,SUBSTITUTE(SUBSTITUTE(SUBSTITUTE(B222,"~","~~"),"*","~*"),"?","~?"))&lt;&gt;1,"Проверьте номер",IF(OR(NOT(ISNUMBER(C222)),C222&lt;=0),"Проверьте число","OK"))))</f>
        <v/>
      </c>
    </row>
    <row r="223" ht="30" customHeight="1">
      <c r="A223" s="8" t="n"/>
      <c r="B223" s="7" t="n"/>
      <c r="C223" s="11" t="n"/>
      <c r="D223" s="9" t="n"/>
      <c r="E223" s="14" t="str">
        <f>IF(COUNTA(A223:C223)=0,"",IF(OR(A223="",B223="",C223=""),"Заполните строку",IF(COUNTIF('Заказы'!$A$7:$A$206,SUBSTITUTE(SUBSTITUTE(SUBSTITUTE(B223,"~","~~"),"*","~*"),"?","~?"))&lt;&gt;1,"Проверьте номер",IF(OR(NOT(ISNUMBER(C223)),C223&lt;=0),"Проверьте число","OK"))))</f>
        <v/>
      </c>
    </row>
    <row r="224" ht="30" customHeight="1">
      <c r="A224" s="8" t="n"/>
      <c r="B224" s="7" t="n"/>
      <c r="C224" s="11" t="n"/>
      <c r="D224" s="9" t="n"/>
      <c r="E224" s="14" t="str">
        <f>IF(COUNTA(A224:C224)=0,"",IF(OR(A224="",B224="",C224=""),"Заполните строку",IF(COUNTIF('Заказы'!$A$7:$A$206,SUBSTITUTE(SUBSTITUTE(SUBSTITUTE(B224,"~","~~"),"*","~*"),"?","~?"))&lt;&gt;1,"Проверьте номер",IF(OR(NOT(ISNUMBER(C224)),C224&lt;=0),"Проверьте число","OK"))))</f>
        <v/>
      </c>
    </row>
    <row r="225" ht="30" customHeight="1">
      <c r="A225" s="8" t="n"/>
      <c r="B225" s="7" t="n"/>
      <c r="C225" s="11" t="n"/>
      <c r="D225" s="9" t="n"/>
      <c r="E225" s="14" t="str">
        <f>IF(COUNTA(A225:C225)=0,"",IF(OR(A225="",B225="",C225=""),"Заполните строку",IF(COUNTIF('Заказы'!$A$7:$A$206,SUBSTITUTE(SUBSTITUTE(SUBSTITUTE(B225,"~","~~"),"*","~*"),"?","~?"))&lt;&gt;1,"Проверьте номер",IF(OR(NOT(ISNUMBER(C225)),C225&lt;=0),"Проверьте число","OK"))))</f>
        <v/>
      </c>
    </row>
    <row r="226" ht="30" customHeight="1">
      <c r="A226" s="8" t="n"/>
      <c r="B226" s="7" t="n"/>
      <c r="C226" s="11" t="n"/>
      <c r="D226" s="9" t="n"/>
      <c r="E226" s="14" t="str">
        <f>IF(COUNTA(A226:C226)=0,"",IF(OR(A226="",B226="",C226=""),"Заполните строку",IF(COUNTIF('Заказы'!$A$7:$A$206,SUBSTITUTE(SUBSTITUTE(SUBSTITUTE(B226,"~","~~"),"*","~*"),"?","~?"))&lt;&gt;1,"Проверьте номер",IF(OR(NOT(ISNUMBER(C226)),C226&lt;=0),"Проверьте число","OK"))))</f>
        <v/>
      </c>
    </row>
    <row r="227" ht="30" customHeight="1">
      <c r="A227" s="8" t="n"/>
      <c r="B227" s="7" t="n"/>
      <c r="C227" s="11" t="n"/>
      <c r="D227" s="9" t="n"/>
      <c r="E227" s="14" t="str">
        <f>IF(COUNTA(A227:C227)=0,"",IF(OR(A227="",B227="",C227=""),"Заполните строку",IF(COUNTIF('Заказы'!$A$7:$A$206,SUBSTITUTE(SUBSTITUTE(SUBSTITUTE(B227,"~","~~"),"*","~*"),"?","~?"))&lt;&gt;1,"Проверьте номер",IF(OR(NOT(ISNUMBER(C227)),C227&lt;=0),"Проверьте число","OK"))))</f>
        <v/>
      </c>
    </row>
    <row r="228" ht="30" customHeight="1">
      <c r="A228" s="8" t="n"/>
      <c r="B228" s="7" t="n"/>
      <c r="C228" s="11" t="n"/>
      <c r="D228" s="9" t="n"/>
      <c r="E228" s="14" t="str">
        <f>IF(COUNTA(A228:C228)=0,"",IF(OR(A228="",B228="",C228=""),"Заполните строку",IF(COUNTIF('Заказы'!$A$7:$A$206,SUBSTITUTE(SUBSTITUTE(SUBSTITUTE(B228,"~","~~"),"*","~*"),"?","~?"))&lt;&gt;1,"Проверьте номер",IF(OR(NOT(ISNUMBER(C228)),C228&lt;=0),"Проверьте число","OK"))))</f>
        <v/>
      </c>
    </row>
    <row r="229" ht="30" customHeight="1">
      <c r="A229" s="8" t="n"/>
      <c r="B229" s="7" t="n"/>
      <c r="C229" s="11" t="n"/>
      <c r="D229" s="9" t="n"/>
      <c r="E229" s="14" t="str">
        <f>IF(COUNTA(A229:C229)=0,"",IF(OR(A229="",B229="",C229=""),"Заполните строку",IF(COUNTIF('Заказы'!$A$7:$A$206,SUBSTITUTE(SUBSTITUTE(SUBSTITUTE(B229,"~","~~"),"*","~*"),"?","~?"))&lt;&gt;1,"Проверьте номер",IF(OR(NOT(ISNUMBER(C229)),C229&lt;=0),"Проверьте число","OK"))))</f>
        <v/>
      </c>
    </row>
    <row r="230" ht="30" customHeight="1">
      <c r="A230" s="8" t="n"/>
      <c r="B230" s="7" t="n"/>
      <c r="C230" s="11" t="n"/>
      <c r="D230" s="9" t="n"/>
      <c r="E230" s="14" t="str">
        <f>IF(COUNTA(A230:C230)=0,"",IF(OR(A230="",B230="",C230=""),"Заполните строку",IF(COUNTIF('Заказы'!$A$7:$A$206,SUBSTITUTE(SUBSTITUTE(SUBSTITUTE(B230,"~","~~"),"*","~*"),"?","~?"))&lt;&gt;1,"Проверьте номер",IF(OR(NOT(ISNUMBER(C230)),C230&lt;=0),"Проверьте число","OK"))))</f>
        <v/>
      </c>
    </row>
    <row r="231" ht="30" customHeight="1">
      <c r="A231" s="8" t="n"/>
      <c r="B231" s="7" t="n"/>
      <c r="C231" s="11" t="n"/>
      <c r="D231" s="9" t="n"/>
      <c r="E231" s="14" t="str">
        <f>IF(COUNTA(A231:C231)=0,"",IF(OR(A231="",B231="",C231=""),"Заполните строку",IF(COUNTIF('Заказы'!$A$7:$A$206,SUBSTITUTE(SUBSTITUTE(SUBSTITUTE(B231,"~","~~"),"*","~*"),"?","~?"))&lt;&gt;1,"Проверьте номер",IF(OR(NOT(ISNUMBER(C231)),C231&lt;=0),"Проверьте число","OK"))))</f>
        <v/>
      </c>
    </row>
    <row r="232" ht="30" customHeight="1">
      <c r="A232" s="8" t="n"/>
      <c r="B232" s="7" t="n"/>
      <c r="C232" s="11" t="n"/>
      <c r="D232" s="9" t="n"/>
      <c r="E232" s="14" t="str">
        <f>IF(COUNTA(A232:C232)=0,"",IF(OR(A232="",B232="",C232=""),"Заполните строку",IF(COUNTIF('Заказы'!$A$7:$A$206,SUBSTITUTE(SUBSTITUTE(SUBSTITUTE(B232,"~","~~"),"*","~*"),"?","~?"))&lt;&gt;1,"Проверьте номер",IF(OR(NOT(ISNUMBER(C232)),C232&lt;=0),"Проверьте число","OK"))))</f>
        <v/>
      </c>
    </row>
    <row r="233" ht="30" customHeight="1">
      <c r="A233" s="8" t="n"/>
      <c r="B233" s="7" t="n"/>
      <c r="C233" s="11" t="n"/>
      <c r="D233" s="9" t="n"/>
      <c r="E233" s="14" t="str">
        <f>IF(COUNTA(A233:C233)=0,"",IF(OR(A233="",B233="",C233=""),"Заполните строку",IF(COUNTIF('Заказы'!$A$7:$A$206,SUBSTITUTE(SUBSTITUTE(SUBSTITUTE(B233,"~","~~"),"*","~*"),"?","~?"))&lt;&gt;1,"Проверьте номер",IF(OR(NOT(ISNUMBER(C233)),C233&lt;=0),"Проверьте число","OK"))))</f>
        <v/>
      </c>
    </row>
    <row r="234" ht="30" customHeight="1">
      <c r="A234" s="8" t="n"/>
      <c r="B234" s="7" t="n"/>
      <c r="C234" s="11" t="n"/>
      <c r="D234" s="9" t="n"/>
      <c r="E234" s="14" t="str">
        <f>IF(COUNTA(A234:C234)=0,"",IF(OR(A234="",B234="",C234=""),"Заполните строку",IF(COUNTIF('Заказы'!$A$7:$A$206,SUBSTITUTE(SUBSTITUTE(SUBSTITUTE(B234,"~","~~"),"*","~*"),"?","~?"))&lt;&gt;1,"Проверьте номер",IF(OR(NOT(ISNUMBER(C234)),C234&lt;=0),"Проверьте число","OK"))))</f>
        <v/>
      </c>
    </row>
    <row r="235" ht="30" customHeight="1">
      <c r="A235" s="8" t="n"/>
      <c r="B235" s="7" t="n"/>
      <c r="C235" s="11" t="n"/>
      <c r="D235" s="9" t="n"/>
      <c r="E235" s="14" t="str">
        <f>IF(COUNTA(A235:C235)=0,"",IF(OR(A235="",B235="",C235=""),"Заполните строку",IF(COUNTIF('Заказы'!$A$7:$A$206,SUBSTITUTE(SUBSTITUTE(SUBSTITUTE(B235,"~","~~"),"*","~*"),"?","~?"))&lt;&gt;1,"Проверьте номер",IF(OR(NOT(ISNUMBER(C235)),C235&lt;=0),"Проверьте число","OK"))))</f>
        <v/>
      </c>
    </row>
    <row r="236" ht="30" customHeight="1">
      <c r="A236" s="8" t="n"/>
      <c r="B236" s="7" t="n"/>
      <c r="C236" s="11" t="n"/>
      <c r="D236" s="9" t="n"/>
      <c r="E236" s="14" t="str">
        <f>IF(COUNTA(A236:C236)=0,"",IF(OR(A236="",B236="",C236=""),"Заполните строку",IF(COUNTIF('Заказы'!$A$7:$A$206,SUBSTITUTE(SUBSTITUTE(SUBSTITUTE(B236,"~","~~"),"*","~*"),"?","~?"))&lt;&gt;1,"Проверьте номер",IF(OR(NOT(ISNUMBER(C236)),C236&lt;=0),"Проверьте число","OK"))))</f>
        <v/>
      </c>
    </row>
    <row r="237" ht="30" customHeight="1">
      <c r="A237" s="8" t="n"/>
      <c r="B237" s="7" t="n"/>
      <c r="C237" s="11" t="n"/>
      <c r="D237" s="9" t="n"/>
      <c r="E237" s="14" t="str">
        <f>IF(COUNTA(A237:C237)=0,"",IF(OR(A237="",B237="",C237=""),"Заполните строку",IF(COUNTIF('Заказы'!$A$7:$A$206,SUBSTITUTE(SUBSTITUTE(SUBSTITUTE(B237,"~","~~"),"*","~*"),"?","~?"))&lt;&gt;1,"Проверьте номер",IF(OR(NOT(ISNUMBER(C237)),C237&lt;=0),"Проверьте число","OK"))))</f>
        <v/>
      </c>
    </row>
    <row r="238" ht="30" customHeight="1">
      <c r="A238" s="8" t="n"/>
      <c r="B238" s="7" t="n"/>
      <c r="C238" s="11" t="n"/>
      <c r="D238" s="9" t="n"/>
      <c r="E238" s="14" t="str">
        <f>IF(COUNTA(A238:C238)=0,"",IF(OR(A238="",B238="",C238=""),"Заполните строку",IF(COUNTIF('Заказы'!$A$7:$A$206,SUBSTITUTE(SUBSTITUTE(SUBSTITUTE(B238,"~","~~"),"*","~*"),"?","~?"))&lt;&gt;1,"Проверьте номер",IF(OR(NOT(ISNUMBER(C238)),C238&lt;=0),"Проверьте число","OK"))))</f>
        <v/>
      </c>
    </row>
    <row r="239" ht="30" customHeight="1">
      <c r="A239" s="8" t="n"/>
      <c r="B239" s="7" t="n"/>
      <c r="C239" s="11" t="n"/>
      <c r="D239" s="9" t="n"/>
      <c r="E239" s="14" t="str">
        <f>IF(COUNTA(A239:C239)=0,"",IF(OR(A239="",B239="",C239=""),"Заполните строку",IF(COUNTIF('Заказы'!$A$7:$A$206,SUBSTITUTE(SUBSTITUTE(SUBSTITUTE(B239,"~","~~"),"*","~*"),"?","~?"))&lt;&gt;1,"Проверьте номер",IF(OR(NOT(ISNUMBER(C239)),C239&lt;=0),"Проверьте число","OK"))))</f>
        <v/>
      </c>
    </row>
    <row r="240" ht="30" customHeight="1">
      <c r="A240" s="8" t="n"/>
      <c r="B240" s="7" t="n"/>
      <c r="C240" s="11" t="n"/>
      <c r="D240" s="9" t="n"/>
      <c r="E240" s="14" t="str">
        <f>IF(COUNTA(A240:C240)=0,"",IF(OR(A240="",B240="",C240=""),"Заполните строку",IF(COUNTIF('Заказы'!$A$7:$A$206,SUBSTITUTE(SUBSTITUTE(SUBSTITUTE(B240,"~","~~"),"*","~*"),"?","~?"))&lt;&gt;1,"Проверьте номер",IF(OR(NOT(ISNUMBER(C240)),C240&lt;=0),"Проверьте число","OK"))))</f>
        <v/>
      </c>
    </row>
    <row r="241" ht="30" customHeight="1">
      <c r="A241" s="8" t="n"/>
      <c r="B241" s="7" t="n"/>
      <c r="C241" s="11" t="n"/>
      <c r="D241" s="9" t="n"/>
      <c r="E241" s="14" t="str">
        <f>IF(COUNTA(A241:C241)=0,"",IF(OR(A241="",B241="",C241=""),"Заполните строку",IF(COUNTIF('Заказы'!$A$7:$A$206,SUBSTITUTE(SUBSTITUTE(SUBSTITUTE(B241,"~","~~"),"*","~*"),"?","~?"))&lt;&gt;1,"Проверьте номер",IF(OR(NOT(ISNUMBER(C241)),C241&lt;=0),"Проверьте число","OK"))))</f>
        <v/>
      </c>
    </row>
    <row r="242" ht="30" customHeight="1">
      <c r="A242" s="8" t="n"/>
      <c r="B242" s="7" t="n"/>
      <c r="C242" s="11" t="n"/>
      <c r="D242" s="9" t="n"/>
      <c r="E242" s="14" t="str">
        <f>IF(COUNTA(A242:C242)=0,"",IF(OR(A242="",B242="",C242=""),"Заполните строку",IF(COUNTIF('Заказы'!$A$7:$A$206,SUBSTITUTE(SUBSTITUTE(SUBSTITUTE(B242,"~","~~"),"*","~*"),"?","~?"))&lt;&gt;1,"Проверьте номер",IF(OR(NOT(ISNUMBER(C242)),C242&lt;=0),"Проверьте число","OK"))))</f>
        <v/>
      </c>
    </row>
    <row r="243" ht="30" customHeight="1">
      <c r="A243" s="8" t="n"/>
      <c r="B243" s="7" t="n"/>
      <c r="C243" s="11" t="n"/>
      <c r="D243" s="9" t="n"/>
      <c r="E243" s="14" t="str">
        <f>IF(COUNTA(A243:C243)=0,"",IF(OR(A243="",B243="",C243=""),"Заполните строку",IF(COUNTIF('Заказы'!$A$7:$A$206,SUBSTITUTE(SUBSTITUTE(SUBSTITUTE(B243,"~","~~"),"*","~*"),"?","~?"))&lt;&gt;1,"Проверьте номер",IF(OR(NOT(ISNUMBER(C243)),C243&lt;=0),"Проверьте число","OK"))))</f>
        <v/>
      </c>
    </row>
    <row r="244" ht="30" customHeight="1">
      <c r="A244" s="8" t="n"/>
      <c r="B244" s="7" t="n"/>
      <c r="C244" s="11" t="n"/>
      <c r="D244" s="9" t="n"/>
      <c r="E244" s="14" t="str">
        <f>IF(COUNTA(A244:C244)=0,"",IF(OR(A244="",B244="",C244=""),"Заполните строку",IF(COUNTIF('Заказы'!$A$7:$A$206,SUBSTITUTE(SUBSTITUTE(SUBSTITUTE(B244,"~","~~"),"*","~*"),"?","~?"))&lt;&gt;1,"Проверьте номер",IF(OR(NOT(ISNUMBER(C244)),C244&lt;=0),"Проверьте число","OK"))))</f>
        <v/>
      </c>
    </row>
    <row r="245" ht="30" customHeight="1">
      <c r="A245" s="8" t="n"/>
      <c r="B245" s="7" t="n"/>
      <c r="C245" s="11" t="n"/>
      <c r="D245" s="9" t="n"/>
      <c r="E245" s="14" t="str">
        <f>IF(COUNTA(A245:C245)=0,"",IF(OR(A245="",B245="",C245=""),"Заполните строку",IF(COUNTIF('Заказы'!$A$7:$A$206,SUBSTITUTE(SUBSTITUTE(SUBSTITUTE(B245,"~","~~"),"*","~*"),"?","~?"))&lt;&gt;1,"Проверьте номер",IF(OR(NOT(ISNUMBER(C245)),C245&lt;=0),"Проверьте число","OK"))))</f>
        <v/>
      </c>
    </row>
    <row r="246" ht="30" customHeight="1">
      <c r="A246" s="8" t="n"/>
      <c r="B246" s="7" t="n"/>
      <c r="C246" s="11" t="n"/>
      <c r="D246" s="9" t="n"/>
      <c r="E246" s="14" t="str">
        <f>IF(COUNTA(A246:C246)=0,"",IF(OR(A246="",B246="",C246=""),"Заполните строку",IF(COUNTIF('Заказы'!$A$7:$A$206,SUBSTITUTE(SUBSTITUTE(SUBSTITUTE(B246,"~","~~"),"*","~*"),"?","~?"))&lt;&gt;1,"Проверьте номер",IF(OR(NOT(ISNUMBER(C246)),C246&lt;=0),"Проверьте число","OK"))))</f>
        <v/>
      </c>
    </row>
    <row r="247" ht="30" customHeight="1">
      <c r="A247" s="8" t="n"/>
      <c r="B247" s="7" t="n"/>
      <c r="C247" s="11" t="n"/>
      <c r="D247" s="9" t="n"/>
      <c r="E247" s="14" t="str">
        <f>IF(COUNTA(A247:C247)=0,"",IF(OR(A247="",B247="",C247=""),"Заполните строку",IF(COUNTIF('Заказы'!$A$7:$A$206,SUBSTITUTE(SUBSTITUTE(SUBSTITUTE(B247,"~","~~"),"*","~*"),"?","~?"))&lt;&gt;1,"Проверьте номер",IF(OR(NOT(ISNUMBER(C247)),C247&lt;=0),"Проверьте число","OK"))))</f>
        <v/>
      </c>
    </row>
    <row r="248" ht="30" customHeight="1">
      <c r="A248" s="8" t="n"/>
      <c r="B248" s="7" t="n"/>
      <c r="C248" s="11" t="n"/>
      <c r="D248" s="9" t="n"/>
      <c r="E248" s="14" t="str">
        <f>IF(COUNTA(A248:C248)=0,"",IF(OR(A248="",B248="",C248=""),"Заполните строку",IF(COUNTIF('Заказы'!$A$7:$A$206,SUBSTITUTE(SUBSTITUTE(SUBSTITUTE(B248,"~","~~"),"*","~*"),"?","~?"))&lt;&gt;1,"Проверьте номер",IF(OR(NOT(ISNUMBER(C248)),C248&lt;=0),"Проверьте число","OK"))))</f>
        <v/>
      </c>
    </row>
    <row r="249" ht="30" customHeight="1">
      <c r="A249" s="8" t="n"/>
      <c r="B249" s="7" t="n"/>
      <c r="C249" s="11" t="n"/>
      <c r="D249" s="9" t="n"/>
      <c r="E249" s="14" t="str">
        <f>IF(COUNTA(A249:C249)=0,"",IF(OR(A249="",B249="",C249=""),"Заполните строку",IF(COUNTIF('Заказы'!$A$7:$A$206,SUBSTITUTE(SUBSTITUTE(SUBSTITUTE(B249,"~","~~"),"*","~*"),"?","~?"))&lt;&gt;1,"Проверьте номер",IF(OR(NOT(ISNUMBER(C249)),C249&lt;=0),"Проверьте число","OK"))))</f>
        <v/>
      </c>
    </row>
    <row r="250" ht="30" customHeight="1">
      <c r="A250" s="8" t="n"/>
      <c r="B250" s="7" t="n"/>
      <c r="C250" s="11" t="n"/>
      <c r="D250" s="9" t="n"/>
      <c r="E250" s="14" t="str">
        <f>IF(COUNTA(A250:C250)=0,"",IF(OR(A250="",B250="",C250=""),"Заполните строку",IF(COUNTIF('Заказы'!$A$7:$A$206,SUBSTITUTE(SUBSTITUTE(SUBSTITUTE(B250,"~","~~"),"*","~*"),"?","~?"))&lt;&gt;1,"Проверьте номер",IF(OR(NOT(ISNUMBER(C250)),C250&lt;=0),"Проверьте число","OK"))))</f>
        <v/>
      </c>
    </row>
    <row r="251" ht="30" customHeight="1">
      <c r="A251" s="8" t="n"/>
      <c r="B251" s="7" t="n"/>
      <c r="C251" s="11" t="n"/>
      <c r="D251" s="9" t="n"/>
      <c r="E251" s="14" t="str">
        <f>IF(COUNTA(A251:C251)=0,"",IF(OR(A251="",B251="",C251=""),"Заполните строку",IF(COUNTIF('Заказы'!$A$7:$A$206,SUBSTITUTE(SUBSTITUTE(SUBSTITUTE(B251,"~","~~"),"*","~*"),"?","~?"))&lt;&gt;1,"Проверьте номер",IF(OR(NOT(ISNUMBER(C251)),C251&lt;=0),"Проверьте число","OK"))))</f>
        <v/>
      </c>
    </row>
    <row r="252" ht="30" customHeight="1">
      <c r="A252" s="8" t="n"/>
      <c r="B252" s="7" t="n"/>
      <c r="C252" s="11" t="n"/>
      <c r="D252" s="9" t="n"/>
      <c r="E252" s="14" t="str">
        <f>IF(COUNTA(A252:C252)=0,"",IF(OR(A252="",B252="",C252=""),"Заполните строку",IF(COUNTIF('Заказы'!$A$7:$A$206,SUBSTITUTE(SUBSTITUTE(SUBSTITUTE(B252,"~","~~"),"*","~*"),"?","~?"))&lt;&gt;1,"Проверьте номер",IF(OR(NOT(ISNUMBER(C252)),C252&lt;=0),"Проверьте число","OK"))))</f>
        <v/>
      </c>
    </row>
    <row r="253" ht="30" customHeight="1">
      <c r="A253" s="8" t="n"/>
      <c r="B253" s="7" t="n"/>
      <c r="C253" s="11" t="n"/>
      <c r="D253" s="9" t="n"/>
      <c r="E253" s="14" t="str">
        <f>IF(COUNTA(A253:C253)=0,"",IF(OR(A253="",B253="",C253=""),"Заполните строку",IF(COUNTIF('Заказы'!$A$7:$A$206,SUBSTITUTE(SUBSTITUTE(SUBSTITUTE(B253,"~","~~"),"*","~*"),"?","~?"))&lt;&gt;1,"Проверьте номер",IF(OR(NOT(ISNUMBER(C253)),C253&lt;=0),"Проверьте число","OK"))))</f>
        <v/>
      </c>
    </row>
    <row r="254" ht="30" customHeight="1">
      <c r="A254" s="8" t="n"/>
      <c r="B254" s="7" t="n"/>
      <c r="C254" s="11" t="n"/>
      <c r="D254" s="9" t="n"/>
      <c r="E254" s="14" t="str">
        <f>IF(COUNTA(A254:C254)=0,"",IF(OR(A254="",B254="",C254=""),"Заполните строку",IF(COUNTIF('Заказы'!$A$7:$A$206,SUBSTITUTE(SUBSTITUTE(SUBSTITUTE(B254,"~","~~"),"*","~*"),"?","~?"))&lt;&gt;1,"Проверьте номер",IF(OR(NOT(ISNUMBER(C254)),C254&lt;=0),"Проверьте число","OK"))))</f>
        <v/>
      </c>
    </row>
    <row r="255" ht="30" customHeight="1">
      <c r="A255" s="8" t="n"/>
      <c r="B255" s="7" t="n"/>
      <c r="C255" s="11" t="n"/>
      <c r="D255" s="9" t="n"/>
      <c r="E255" s="14" t="str">
        <f>IF(COUNTA(A255:C255)=0,"",IF(OR(A255="",B255="",C255=""),"Заполните строку",IF(COUNTIF('Заказы'!$A$7:$A$206,SUBSTITUTE(SUBSTITUTE(SUBSTITUTE(B255,"~","~~"),"*","~*"),"?","~?"))&lt;&gt;1,"Проверьте номер",IF(OR(NOT(ISNUMBER(C255)),C255&lt;=0),"Проверьте число","OK"))))</f>
        <v/>
      </c>
    </row>
    <row r="256" ht="30" customHeight="1">
      <c r="A256" s="8" t="n"/>
      <c r="B256" s="7" t="n"/>
      <c r="C256" s="11" t="n"/>
      <c r="D256" s="9" t="n"/>
      <c r="E256" s="14" t="str">
        <f>IF(COUNTA(A256:C256)=0,"",IF(OR(A256="",B256="",C256=""),"Заполните строку",IF(COUNTIF('Заказы'!$A$7:$A$206,SUBSTITUTE(SUBSTITUTE(SUBSTITUTE(B256,"~","~~"),"*","~*"),"?","~?"))&lt;&gt;1,"Проверьте номер",IF(OR(NOT(ISNUMBER(C256)),C256&lt;=0),"Проверьте число","OK"))))</f>
        <v/>
      </c>
    </row>
    <row r="257" ht="30" customHeight="1">
      <c r="A257" s="8" t="n"/>
      <c r="B257" s="7" t="n"/>
      <c r="C257" s="11" t="n"/>
      <c r="D257" s="9" t="n"/>
      <c r="E257" s="14" t="str">
        <f>IF(COUNTA(A257:C257)=0,"",IF(OR(A257="",B257="",C257=""),"Заполните строку",IF(COUNTIF('Заказы'!$A$7:$A$206,SUBSTITUTE(SUBSTITUTE(SUBSTITUTE(B257,"~","~~"),"*","~*"),"?","~?"))&lt;&gt;1,"Проверьте номер",IF(OR(NOT(ISNUMBER(C257)),C257&lt;=0),"Проверьте число","OK"))))</f>
        <v/>
      </c>
    </row>
    <row r="258" ht="30" customHeight="1">
      <c r="A258" s="8" t="n"/>
      <c r="B258" s="7" t="n"/>
      <c r="C258" s="11" t="n"/>
      <c r="D258" s="9" t="n"/>
      <c r="E258" s="14" t="str">
        <f>IF(COUNTA(A258:C258)=0,"",IF(OR(A258="",B258="",C258=""),"Заполните строку",IF(COUNTIF('Заказы'!$A$7:$A$206,SUBSTITUTE(SUBSTITUTE(SUBSTITUTE(B258,"~","~~"),"*","~*"),"?","~?"))&lt;&gt;1,"Проверьте номер",IF(OR(NOT(ISNUMBER(C258)),C258&lt;=0),"Проверьте число","OK"))))</f>
        <v/>
      </c>
    </row>
    <row r="259" ht="30" customHeight="1">
      <c r="A259" s="8" t="n"/>
      <c r="B259" s="7" t="n"/>
      <c r="C259" s="11" t="n"/>
      <c r="D259" s="9" t="n"/>
      <c r="E259" s="14" t="str">
        <f>IF(COUNTA(A259:C259)=0,"",IF(OR(A259="",B259="",C259=""),"Заполните строку",IF(COUNTIF('Заказы'!$A$7:$A$206,SUBSTITUTE(SUBSTITUTE(SUBSTITUTE(B259,"~","~~"),"*","~*"),"?","~?"))&lt;&gt;1,"Проверьте номер",IF(OR(NOT(ISNUMBER(C259)),C259&lt;=0),"Проверьте число","OK"))))</f>
        <v/>
      </c>
    </row>
    <row r="260" ht="30" customHeight="1">
      <c r="A260" s="8" t="n"/>
      <c r="B260" s="7" t="n"/>
      <c r="C260" s="11" t="n"/>
      <c r="D260" s="9" t="n"/>
      <c r="E260" s="14" t="str">
        <f>IF(COUNTA(A260:C260)=0,"",IF(OR(A260="",B260="",C260=""),"Заполните строку",IF(COUNTIF('Заказы'!$A$7:$A$206,SUBSTITUTE(SUBSTITUTE(SUBSTITUTE(B260,"~","~~"),"*","~*"),"?","~?"))&lt;&gt;1,"Проверьте номер",IF(OR(NOT(ISNUMBER(C260)),C260&lt;=0),"Проверьте число","OK"))))</f>
        <v/>
      </c>
    </row>
    <row r="261" ht="30" customHeight="1">
      <c r="A261" s="8" t="n"/>
      <c r="B261" s="7" t="n"/>
      <c r="C261" s="11" t="n"/>
      <c r="D261" s="9" t="n"/>
      <c r="E261" s="14" t="str">
        <f>IF(COUNTA(A261:C261)=0,"",IF(OR(A261="",B261="",C261=""),"Заполните строку",IF(COUNTIF('Заказы'!$A$7:$A$206,SUBSTITUTE(SUBSTITUTE(SUBSTITUTE(B261,"~","~~"),"*","~*"),"?","~?"))&lt;&gt;1,"Проверьте номер",IF(OR(NOT(ISNUMBER(C261)),C261&lt;=0),"Проверьте число","OK"))))</f>
        <v/>
      </c>
    </row>
    <row r="262" ht="30" customHeight="1">
      <c r="A262" s="8" t="n"/>
      <c r="B262" s="7" t="n"/>
      <c r="C262" s="11" t="n"/>
      <c r="D262" s="9" t="n"/>
      <c r="E262" s="14" t="str">
        <f>IF(COUNTA(A262:C262)=0,"",IF(OR(A262="",B262="",C262=""),"Заполните строку",IF(COUNTIF('Заказы'!$A$7:$A$206,SUBSTITUTE(SUBSTITUTE(SUBSTITUTE(B262,"~","~~"),"*","~*"),"?","~?"))&lt;&gt;1,"Проверьте номер",IF(OR(NOT(ISNUMBER(C262)),C262&lt;=0),"Проверьте число","OK"))))</f>
        <v/>
      </c>
    </row>
    <row r="263" ht="30" customHeight="1">
      <c r="A263" s="8" t="n"/>
      <c r="B263" s="7" t="n"/>
      <c r="C263" s="11" t="n"/>
      <c r="D263" s="9" t="n"/>
      <c r="E263" s="14" t="str">
        <f>IF(COUNTA(A263:C263)=0,"",IF(OR(A263="",B263="",C263=""),"Заполните строку",IF(COUNTIF('Заказы'!$A$7:$A$206,SUBSTITUTE(SUBSTITUTE(SUBSTITUTE(B263,"~","~~"),"*","~*"),"?","~?"))&lt;&gt;1,"Проверьте номер",IF(OR(NOT(ISNUMBER(C263)),C263&lt;=0),"Проверьте число","OK"))))</f>
        <v/>
      </c>
    </row>
    <row r="264" ht="30" customHeight="1">
      <c r="A264" s="8" t="n"/>
      <c r="B264" s="7" t="n"/>
      <c r="C264" s="11" t="n"/>
      <c r="D264" s="9" t="n"/>
      <c r="E264" s="14" t="str">
        <f>IF(COUNTA(A264:C264)=0,"",IF(OR(A264="",B264="",C264=""),"Заполните строку",IF(COUNTIF('Заказы'!$A$7:$A$206,SUBSTITUTE(SUBSTITUTE(SUBSTITUTE(B264,"~","~~"),"*","~*"),"?","~?"))&lt;&gt;1,"Проверьте номер",IF(OR(NOT(ISNUMBER(C264)),C264&lt;=0),"Проверьте число","OK"))))</f>
        <v/>
      </c>
    </row>
    <row r="265" ht="30" customHeight="1">
      <c r="A265" s="8" t="n"/>
      <c r="B265" s="7" t="n"/>
      <c r="C265" s="11" t="n"/>
      <c r="D265" s="9" t="n"/>
      <c r="E265" s="14" t="str">
        <f>IF(COUNTA(A265:C265)=0,"",IF(OR(A265="",B265="",C265=""),"Заполните строку",IF(COUNTIF('Заказы'!$A$7:$A$206,SUBSTITUTE(SUBSTITUTE(SUBSTITUTE(B265,"~","~~"),"*","~*"),"?","~?"))&lt;&gt;1,"Проверьте номер",IF(OR(NOT(ISNUMBER(C265)),C265&lt;=0),"Проверьте число","OK"))))</f>
        <v/>
      </c>
    </row>
    <row r="266" ht="30" customHeight="1">
      <c r="A266" s="8" t="n"/>
      <c r="B266" s="7" t="n"/>
      <c r="C266" s="11" t="n"/>
      <c r="D266" s="9" t="n"/>
      <c r="E266" s="14" t="str">
        <f>IF(COUNTA(A266:C266)=0,"",IF(OR(A266="",B266="",C266=""),"Заполните строку",IF(COUNTIF('Заказы'!$A$7:$A$206,SUBSTITUTE(SUBSTITUTE(SUBSTITUTE(B266,"~","~~"),"*","~*"),"?","~?"))&lt;&gt;1,"Проверьте номер",IF(OR(NOT(ISNUMBER(C266)),C266&lt;=0),"Проверьте число","OK"))))</f>
        <v/>
      </c>
    </row>
    <row r="267" ht="30" customHeight="1">
      <c r="A267" s="8" t="n"/>
      <c r="B267" s="7" t="n"/>
      <c r="C267" s="11" t="n"/>
      <c r="D267" s="9" t="n"/>
      <c r="E267" s="14" t="str">
        <f>IF(COUNTA(A267:C267)=0,"",IF(OR(A267="",B267="",C267=""),"Заполните строку",IF(COUNTIF('Заказы'!$A$7:$A$206,SUBSTITUTE(SUBSTITUTE(SUBSTITUTE(B267,"~","~~"),"*","~*"),"?","~?"))&lt;&gt;1,"Проверьте номер",IF(OR(NOT(ISNUMBER(C267)),C267&lt;=0),"Проверьте число","OK"))))</f>
        <v/>
      </c>
    </row>
    <row r="268" ht="30" customHeight="1">
      <c r="A268" s="8" t="n"/>
      <c r="B268" s="7" t="n"/>
      <c r="C268" s="11" t="n"/>
      <c r="D268" s="9" t="n"/>
      <c r="E268" s="14" t="str">
        <f>IF(COUNTA(A268:C268)=0,"",IF(OR(A268="",B268="",C268=""),"Заполните строку",IF(COUNTIF('Заказы'!$A$7:$A$206,SUBSTITUTE(SUBSTITUTE(SUBSTITUTE(B268,"~","~~"),"*","~*"),"?","~?"))&lt;&gt;1,"Проверьте номер",IF(OR(NOT(ISNUMBER(C268)),C268&lt;=0),"Проверьте число","OK"))))</f>
        <v/>
      </c>
    </row>
    <row r="269" ht="30" customHeight="1">
      <c r="A269" s="8" t="n"/>
      <c r="B269" s="7" t="n"/>
      <c r="C269" s="11" t="n"/>
      <c r="D269" s="9" t="n"/>
      <c r="E269" s="14" t="str">
        <f>IF(COUNTA(A269:C269)=0,"",IF(OR(A269="",B269="",C269=""),"Заполните строку",IF(COUNTIF('Заказы'!$A$7:$A$206,SUBSTITUTE(SUBSTITUTE(SUBSTITUTE(B269,"~","~~"),"*","~*"),"?","~?"))&lt;&gt;1,"Проверьте номер",IF(OR(NOT(ISNUMBER(C269)),C269&lt;=0),"Проверьте число","OK"))))</f>
        <v/>
      </c>
    </row>
    <row r="270" ht="30" customHeight="1">
      <c r="A270" s="8" t="n"/>
      <c r="B270" s="7" t="n"/>
      <c r="C270" s="11" t="n"/>
      <c r="D270" s="9" t="n"/>
      <c r="E270" s="14" t="str">
        <f>IF(COUNTA(A270:C270)=0,"",IF(OR(A270="",B270="",C270=""),"Заполните строку",IF(COUNTIF('Заказы'!$A$7:$A$206,SUBSTITUTE(SUBSTITUTE(SUBSTITUTE(B270,"~","~~"),"*","~*"),"?","~?"))&lt;&gt;1,"Проверьте номер",IF(OR(NOT(ISNUMBER(C270)),C270&lt;=0),"Проверьте число","OK"))))</f>
        <v/>
      </c>
    </row>
    <row r="271" ht="30" customHeight="1">
      <c r="A271" s="8" t="n"/>
      <c r="B271" s="7" t="n"/>
      <c r="C271" s="11" t="n"/>
      <c r="D271" s="9" t="n"/>
      <c r="E271" s="14" t="str">
        <f>IF(COUNTA(A271:C271)=0,"",IF(OR(A271="",B271="",C271=""),"Заполните строку",IF(COUNTIF('Заказы'!$A$7:$A$206,SUBSTITUTE(SUBSTITUTE(SUBSTITUTE(B271,"~","~~"),"*","~*"),"?","~?"))&lt;&gt;1,"Проверьте номер",IF(OR(NOT(ISNUMBER(C271)),C271&lt;=0),"Проверьте число","OK"))))</f>
        <v/>
      </c>
    </row>
    <row r="272" ht="30" customHeight="1">
      <c r="A272" s="8" t="n"/>
      <c r="B272" s="7" t="n"/>
      <c r="C272" s="11" t="n"/>
      <c r="D272" s="9" t="n"/>
      <c r="E272" s="14" t="str">
        <f>IF(COUNTA(A272:C272)=0,"",IF(OR(A272="",B272="",C272=""),"Заполните строку",IF(COUNTIF('Заказы'!$A$7:$A$206,SUBSTITUTE(SUBSTITUTE(SUBSTITUTE(B272,"~","~~"),"*","~*"),"?","~?"))&lt;&gt;1,"Проверьте номер",IF(OR(NOT(ISNUMBER(C272)),C272&lt;=0),"Проверьте число","OK"))))</f>
        <v/>
      </c>
    </row>
    <row r="273" ht="30" customHeight="1">
      <c r="A273" s="8" t="n"/>
      <c r="B273" s="7" t="n"/>
      <c r="C273" s="11" t="n"/>
      <c r="D273" s="9" t="n"/>
      <c r="E273" s="14" t="str">
        <f>IF(COUNTA(A273:C273)=0,"",IF(OR(A273="",B273="",C273=""),"Заполните строку",IF(COUNTIF('Заказы'!$A$7:$A$206,SUBSTITUTE(SUBSTITUTE(SUBSTITUTE(B273,"~","~~"),"*","~*"),"?","~?"))&lt;&gt;1,"Проверьте номер",IF(OR(NOT(ISNUMBER(C273)),C273&lt;=0),"Проверьте число","OK"))))</f>
        <v/>
      </c>
    </row>
    <row r="274" ht="30" customHeight="1">
      <c r="A274" s="8" t="n"/>
      <c r="B274" s="7" t="n"/>
      <c r="C274" s="11" t="n"/>
      <c r="D274" s="9" t="n"/>
      <c r="E274" s="14" t="str">
        <f>IF(COUNTA(A274:C274)=0,"",IF(OR(A274="",B274="",C274=""),"Заполните строку",IF(COUNTIF('Заказы'!$A$7:$A$206,SUBSTITUTE(SUBSTITUTE(SUBSTITUTE(B274,"~","~~"),"*","~*"),"?","~?"))&lt;&gt;1,"Проверьте номер",IF(OR(NOT(ISNUMBER(C274)),C274&lt;=0),"Проверьте число","OK"))))</f>
        <v/>
      </c>
    </row>
    <row r="275" ht="30" customHeight="1">
      <c r="A275" s="8" t="n"/>
      <c r="B275" s="7" t="n"/>
      <c r="C275" s="11" t="n"/>
      <c r="D275" s="9" t="n"/>
      <c r="E275" s="14" t="str">
        <f>IF(COUNTA(A275:C275)=0,"",IF(OR(A275="",B275="",C275=""),"Заполните строку",IF(COUNTIF('Заказы'!$A$7:$A$206,SUBSTITUTE(SUBSTITUTE(SUBSTITUTE(B275,"~","~~"),"*","~*"),"?","~?"))&lt;&gt;1,"Проверьте номер",IF(OR(NOT(ISNUMBER(C275)),C275&lt;=0),"Проверьте число","OK"))))</f>
        <v/>
      </c>
    </row>
    <row r="276" ht="30" customHeight="1">
      <c r="A276" s="8" t="n"/>
      <c r="B276" s="7" t="n"/>
      <c r="C276" s="11" t="n"/>
      <c r="D276" s="9" t="n"/>
      <c r="E276" s="14" t="str">
        <f>IF(COUNTA(A276:C276)=0,"",IF(OR(A276="",B276="",C276=""),"Заполните строку",IF(COUNTIF('Заказы'!$A$7:$A$206,SUBSTITUTE(SUBSTITUTE(SUBSTITUTE(B276,"~","~~"),"*","~*"),"?","~?"))&lt;&gt;1,"Проверьте номер",IF(OR(NOT(ISNUMBER(C276)),C276&lt;=0),"Проверьте число","OK"))))</f>
        <v/>
      </c>
    </row>
    <row r="277" ht="30" customHeight="1">
      <c r="A277" s="8" t="n"/>
      <c r="B277" s="7" t="n"/>
      <c r="C277" s="11" t="n"/>
      <c r="D277" s="9" t="n"/>
      <c r="E277" s="14" t="str">
        <f>IF(COUNTA(A277:C277)=0,"",IF(OR(A277="",B277="",C277=""),"Заполните строку",IF(COUNTIF('Заказы'!$A$7:$A$206,SUBSTITUTE(SUBSTITUTE(SUBSTITUTE(B277,"~","~~"),"*","~*"),"?","~?"))&lt;&gt;1,"Проверьте номер",IF(OR(NOT(ISNUMBER(C277)),C277&lt;=0),"Проверьте число","OK"))))</f>
        <v/>
      </c>
    </row>
    <row r="278" ht="30" customHeight="1">
      <c r="A278" s="8" t="n"/>
      <c r="B278" s="7" t="n"/>
      <c r="C278" s="11" t="n"/>
      <c r="D278" s="9" t="n"/>
      <c r="E278" s="14" t="str">
        <f>IF(COUNTA(A278:C278)=0,"",IF(OR(A278="",B278="",C278=""),"Заполните строку",IF(COUNTIF('Заказы'!$A$7:$A$206,SUBSTITUTE(SUBSTITUTE(SUBSTITUTE(B278,"~","~~"),"*","~*"),"?","~?"))&lt;&gt;1,"Проверьте номер",IF(OR(NOT(ISNUMBER(C278)),C278&lt;=0),"Проверьте число","OK"))))</f>
        <v/>
      </c>
    </row>
    <row r="279" ht="30" customHeight="1">
      <c r="A279" s="8" t="n"/>
      <c r="B279" s="7" t="n"/>
      <c r="C279" s="11" t="n"/>
      <c r="D279" s="9" t="n"/>
      <c r="E279" s="14" t="str">
        <f>IF(COUNTA(A279:C279)=0,"",IF(OR(A279="",B279="",C279=""),"Заполните строку",IF(COUNTIF('Заказы'!$A$7:$A$206,SUBSTITUTE(SUBSTITUTE(SUBSTITUTE(B279,"~","~~"),"*","~*"),"?","~?"))&lt;&gt;1,"Проверьте номер",IF(OR(NOT(ISNUMBER(C279)),C279&lt;=0),"Проверьте число","OK"))))</f>
        <v/>
      </c>
    </row>
    <row r="280" ht="30" customHeight="1">
      <c r="A280" s="8" t="n"/>
      <c r="B280" s="7" t="n"/>
      <c r="C280" s="11" t="n"/>
      <c r="D280" s="9" t="n"/>
      <c r="E280" s="14" t="str">
        <f>IF(COUNTA(A280:C280)=0,"",IF(OR(A280="",B280="",C280=""),"Заполните строку",IF(COUNTIF('Заказы'!$A$7:$A$206,SUBSTITUTE(SUBSTITUTE(SUBSTITUTE(B280,"~","~~"),"*","~*"),"?","~?"))&lt;&gt;1,"Проверьте номер",IF(OR(NOT(ISNUMBER(C280)),C280&lt;=0),"Проверьте число","OK"))))</f>
        <v/>
      </c>
    </row>
    <row r="281" ht="30" customHeight="1">
      <c r="A281" s="8" t="n"/>
      <c r="B281" s="7" t="n"/>
      <c r="C281" s="11" t="n"/>
      <c r="D281" s="9" t="n"/>
      <c r="E281" s="14" t="str">
        <f>IF(COUNTA(A281:C281)=0,"",IF(OR(A281="",B281="",C281=""),"Заполните строку",IF(COUNTIF('Заказы'!$A$7:$A$206,SUBSTITUTE(SUBSTITUTE(SUBSTITUTE(B281,"~","~~"),"*","~*"),"?","~?"))&lt;&gt;1,"Проверьте номер",IF(OR(NOT(ISNUMBER(C281)),C281&lt;=0),"Проверьте число","OK"))))</f>
        <v/>
      </c>
    </row>
    <row r="282" ht="30" customHeight="1">
      <c r="A282" s="8" t="n"/>
      <c r="B282" s="7" t="n"/>
      <c r="C282" s="11" t="n"/>
      <c r="D282" s="9" t="n"/>
      <c r="E282" s="14" t="str">
        <f>IF(COUNTA(A282:C282)=0,"",IF(OR(A282="",B282="",C282=""),"Заполните строку",IF(COUNTIF('Заказы'!$A$7:$A$206,SUBSTITUTE(SUBSTITUTE(SUBSTITUTE(B282,"~","~~"),"*","~*"),"?","~?"))&lt;&gt;1,"Проверьте номер",IF(OR(NOT(ISNUMBER(C282)),C282&lt;=0),"Проверьте число","OK"))))</f>
        <v/>
      </c>
    </row>
    <row r="283" ht="30" customHeight="1">
      <c r="A283" s="8" t="n"/>
      <c r="B283" s="7" t="n"/>
      <c r="C283" s="11" t="n"/>
      <c r="D283" s="9" t="n"/>
      <c r="E283" s="14" t="str">
        <f>IF(COUNTA(A283:C283)=0,"",IF(OR(A283="",B283="",C283=""),"Заполните строку",IF(COUNTIF('Заказы'!$A$7:$A$206,SUBSTITUTE(SUBSTITUTE(SUBSTITUTE(B283,"~","~~"),"*","~*"),"?","~?"))&lt;&gt;1,"Проверьте номер",IF(OR(NOT(ISNUMBER(C283)),C283&lt;=0),"Проверьте число","OK"))))</f>
        <v/>
      </c>
    </row>
    <row r="284" ht="30" customHeight="1">
      <c r="A284" s="8" t="n"/>
      <c r="B284" s="7" t="n"/>
      <c r="C284" s="11" t="n"/>
      <c r="D284" s="9" t="n"/>
      <c r="E284" s="14" t="str">
        <f>IF(COUNTA(A284:C284)=0,"",IF(OR(A284="",B284="",C284=""),"Заполните строку",IF(COUNTIF('Заказы'!$A$7:$A$206,SUBSTITUTE(SUBSTITUTE(SUBSTITUTE(B284,"~","~~"),"*","~*"),"?","~?"))&lt;&gt;1,"Проверьте номер",IF(OR(NOT(ISNUMBER(C284)),C284&lt;=0),"Проверьте число","OK"))))</f>
        <v/>
      </c>
    </row>
    <row r="285" ht="30" customHeight="1">
      <c r="A285" s="8" t="n"/>
      <c r="B285" s="7" t="n"/>
      <c r="C285" s="11" t="n"/>
      <c r="D285" s="9" t="n"/>
      <c r="E285" s="14" t="str">
        <f>IF(COUNTA(A285:C285)=0,"",IF(OR(A285="",B285="",C285=""),"Заполните строку",IF(COUNTIF('Заказы'!$A$7:$A$206,SUBSTITUTE(SUBSTITUTE(SUBSTITUTE(B285,"~","~~"),"*","~*"),"?","~?"))&lt;&gt;1,"Проверьте номер",IF(OR(NOT(ISNUMBER(C285)),C285&lt;=0),"Проверьте число","OK"))))</f>
        <v/>
      </c>
    </row>
    <row r="286" ht="30" customHeight="1">
      <c r="A286" s="8" t="n"/>
      <c r="B286" s="7" t="n"/>
      <c r="C286" s="11" t="n"/>
      <c r="D286" s="9" t="n"/>
      <c r="E286" s="14" t="str">
        <f>IF(COUNTA(A286:C286)=0,"",IF(OR(A286="",B286="",C286=""),"Заполните строку",IF(COUNTIF('Заказы'!$A$7:$A$206,SUBSTITUTE(SUBSTITUTE(SUBSTITUTE(B286,"~","~~"),"*","~*"),"?","~?"))&lt;&gt;1,"Проверьте номер",IF(OR(NOT(ISNUMBER(C286)),C286&lt;=0),"Проверьте число","OK"))))</f>
        <v/>
      </c>
    </row>
    <row r="287" ht="30" customHeight="1">
      <c r="A287" s="8" t="n"/>
      <c r="B287" s="7" t="n"/>
      <c r="C287" s="11" t="n"/>
      <c r="D287" s="9" t="n"/>
      <c r="E287" s="14" t="str">
        <f>IF(COUNTA(A287:C287)=0,"",IF(OR(A287="",B287="",C287=""),"Заполните строку",IF(COUNTIF('Заказы'!$A$7:$A$206,SUBSTITUTE(SUBSTITUTE(SUBSTITUTE(B287,"~","~~"),"*","~*"),"?","~?"))&lt;&gt;1,"Проверьте номер",IF(OR(NOT(ISNUMBER(C287)),C287&lt;=0),"Проверьте число","OK"))))</f>
        <v/>
      </c>
    </row>
    <row r="288" ht="30" customHeight="1">
      <c r="A288" s="8" t="n"/>
      <c r="B288" s="7" t="n"/>
      <c r="C288" s="11" t="n"/>
      <c r="D288" s="9" t="n"/>
      <c r="E288" s="14" t="str">
        <f>IF(COUNTA(A288:C288)=0,"",IF(OR(A288="",B288="",C288=""),"Заполните строку",IF(COUNTIF('Заказы'!$A$7:$A$206,SUBSTITUTE(SUBSTITUTE(SUBSTITUTE(B288,"~","~~"),"*","~*"),"?","~?"))&lt;&gt;1,"Проверьте номер",IF(OR(NOT(ISNUMBER(C288)),C288&lt;=0),"Проверьте число","OK"))))</f>
        <v/>
      </c>
    </row>
    <row r="289" ht="30" customHeight="1">
      <c r="A289" s="8" t="n"/>
      <c r="B289" s="7" t="n"/>
      <c r="C289" s="11" t="n"/>
      <c r="D289" s="9" t="n"/>
      <c r="E289" s="14" t="str">
        <f>IF(COUNTA(A289:C289)=0,"",IF(OR(A289="",B289="",C289=""),"Заполните строку",IF(COUNTIF('Заказы'!$A$7:$A$206,SUBSTITUTE(SUBSTITUTE(SUBSTITUTE(B289,"~","~~"),"*","~*"),"?","~?"))&lt;&gt;1,"Проверьте номер",IF(OR(NOT(ISNUMBER(C289)),C289&lt;=0),"Проверьте число","OK"))))</f>
        <v/>
      </c>
    </row>
    <row r="290" ht="30" customHeight="1">
      <c r="A290" s="8" t="n"/>
      <c r="B290" s="7" t="n"/>
      <c r="C290" s="11" t="n"/>
      <c r="D290" s="9" t="n"/>
      <c r="E290" s="14" t="str">
        <f>IF(COUNTA(A290:C290)=0,"",IF(OR(A290="",B290="",C290=""),"Заполните строку",IF(COUNTIF('Заказы'!$A$7:$A$206,SUBSTITUTE(SUBSTITUTE(SUBSTITUTE(B290,"~","~~"),"*","~*"),"?","~?"))&lt;&gt;1,"Проверьте номер",IF(OR(NOT(ISNUMBER(C290)),C290&lt;=0),"Проверьте число","OK"))))</f>
        <v/>
      </c>
    </row>
    <row r="291" ht="30" customHeight="1">
      <c r="A291" s="8" t="n"/>
      <c r="B291" s="7" t="n"/>
      <c r="C291" s="11" t="n"/>
      <c r="D291" s="9" t="n"/>
      <c r="E291" s="14" t="str">
        <f>IF(COUNTA(A291:C291)=0,"",IF(OR(A291="",B291="",C291=""),"Заполните строку",IF(COUNTIF('Заказы'!$A$7:$A$206,SUBSTITUTE(SUBSTITUTE(SUBSTITUTE(B291,"~","~~"),"*","~*"),"?","~?"))&lt;&gt;1,"Проверьте номер",IF(OR(NOT(ISNUMBER(C291)),C291&lt;=0),"Проверьте число","OK"))))</f>
        <v/>
      </c>
    </row>
    <row r="292" ht="30" customHeight="1">
      <c r="A292" s="8" t="n"/>
      <c r="B292" s="7" t="n"/>
      <c r="C292" s="11" t="n"/>
      <c r="D292" s="9" t="n"/>
      <c r="E292" s="14" t="str">
        <f>IF(COUNTA(A292:C292)=0,"",IF(OR(A292="",B292="",C292=""),"Заполните строку",IF(COUNTIF('Заказы'!$A$7:$A$206,SUBSTITUTE(SUBSTITUTE(SUBSTITUTE(B292,"~","~~"),"*","~*"),"?","~?"))&lt;&gt;1,"Проверьте номер",IF(OR(NOT(ISNUMBER(C292)),C292&lt;=0),"Проверьте число","OK"))))</f>
        <v/>
      </c>
    </row>
    <row r="293" ht="30" customHeight="1">
      <c r="A293" s="8" t="n"/>
      <c r="B293" s="7" t="n"/>
      <c r="C293" s="11" t="n"/>
      <c r="D293" s="9" t="n"/>
      <c r="E293" s="14" t="str">
        <f>IF(COUNTA(A293:C293)=0,"",IF(OR(A293="",B293="",C293=""),"Заполните строку",IF(COUNTIF('Заказы'!$A$7:$A$206,SUBSTITUTE(SUBSTITUTE(SUBSTITUTE(B293,"~","~~"),"*","~*"),"?","~?"))&lt;&gt;1,"Проверьте номер",IF(OR(NOT(ISNUMBER(C293)),C293&lt;=0),"Проверьте число","OK"))))</f>
        <v/>
      </c>
    </row>
    <row r="294" ht="30" customHeight="1">
      <c r="A294" s="8" t="n"/>
      <c r="B294" s="7" t="n"/>
      <c r="C294" s="11" t="n"/>
      <c r="D294" s="9" t="n"/>
      <c r="E294" s="14" t="str">
        <f>IF(COUNTA(A294:C294)=0,"",IF(OR(A294="",B294="",C294=""),"Заполните строку",IF(COUNTIF('Заказы'!$A$7:$A$206,SUBSTITUTE(SUBSTITUTE(SUBSTITUTE(B294,"~","~~"),"*","~*"),"?","~?"))&lt;&gt;1,"Проверьте номер",IF(OR(NOT(ISNUMBER(C294)),C294&lt;=0),"Проверьте число","OK"))))</f>
        <v/>
      </c>
    </row>
    <row r="295" ht="30" customHeight="1">
      <c r="A295" s="8" t="n"/>
      <c r="B295" s="7" t="n"/>
      <c r="C295" s="11" t="n"/>
      <c r="D295" s="9" t="n"/>
      <c r="E295" s="14" t="str">
        <f>IF(COUNTA(A295:C295)=0,"",IF(OR(A295="",B295="",C295=""),"Заполните строку",IF(COUNTIF('Заказы'!$A$7:$A$206,SUBSTITUTE(SUBSTITUTE(SUBSTITUTE(B295,"~","~~"),"*","~*"),"?","~?"))&lt;&gt;1,"Проверьте номер",IF(OR(NOT(ISNUMBER(C295)),C295&lt;=0),"Проверьте число","OK"))))</f>
        <v/>
      </c>
    </row>
    <row r="296" ht="30" customHeight="1">
      <c r="A296" s="8" t="n"/>
      <c r="B296" s="7" t="n"/>
      <c r="C296" s="11" t="n"/>
      <c r="D296" s="9" t="n"/>
      <c r="E296" s="14" t="str">
        <f>IF(COUNTA(A296:C296)=0,"",IF(OR(A296="",B296="",C296=""),"Заполните строку",IF(COUNTIF('Заказы'!$A$7:$A$206,SUBSTITUTE(SUBSTITUTE(SUBSTITUTE(B296,"~","~~"),"*","~*"),"?","~?"))&lt;&gt;1,"Проверьте номер",IF(OR(NOT(ISNUMBER(C296)),C296&lt;=0),"Проверьте число","OK"))))</f>
        <v/>
      </c>
    </row>
    <row r="297" ht="30" customHeight="1">
      <c r="A297" s="8" t="n"/>
      <c r="B297" s="7" t="n"/>
      <c r="C297" s="11" t="n"/>
      <c r="D297" s="9" t="n"/>
      <c r="E297" s="14" t="str">
        <f>IF(COUNTA(A297:C297)=0,"",IF(OR(A297="",B297="",C297=""),"Заполните строку",IF(COUNTIF('Заказы'!$A$7:$A$206,SUBSTITUTE(SUBSTITUTE(SUBSTITUTE(B297,"~","~~"),"*","~*"),"?","~?"))&lt;&gt;1,"Проверьте номер",IF(OR(NOT(ISNUMBER(C297)),C297&lt;=0),"Проверьте число","OK"))))</f>
        <v/>
      </c>
    </row>
    <row r="298" ht="30" customHeight="1">
      <c r="A298" s="8" t="n"/>
      <c r="B298" s="7" t="n"/>
      <c r="C298" s="11" t="n"/>
      <c r="D298" s="9" t="n"/>
      <c r="E298" s="14" t="str">
        <f>IF(COUNTA(A298:C298)=0,"",IF(OR(A298="",B298="",C298=""),"Заполните строку",IF(COUNTIF('Заказы'!$A$7:$A$206,SUBSTITUTE(SUBSTITUTE(SUBSTITUTE(B298,"~","~~"),"*","~*"),"?","~?"))&lt;&gt;1,"Проверьте номер",IF(OR(NOT(ISNUMBER(C298)),C298&lt;=0),"Проверьте число","OK"))))</f>
        <v/>
      </c>
    </row>
    <row r="299" ht="30" customHeight="1">
      <c r="A299" s="8" t="n"/>
      <c r="B299" s="7" t="n"/>
      <c r="C299" s="11" t="n"/>
      <c r="D299" s="9" t="n"/>
      <c r="E299" s="14" t="str">
        <f>IF(COUNTA(A299:C299)=0,"",IF(OR(A299="",B299="",C299=""),"Заполните строку",IF(COUNTIF('Заказы'!$A$7:$A$206,SUBSTITUTE(SUBSTITUTE(SUBSTITUTE(B299,"~","~~"),"*","~*"),"?","~?"))&lt;&gt;1,"Проверьте номер",IF(OR(NOT(ISNUMBER(C299)),C299&lt;=0),"Проверьте число","OK"))))</f>
        <v/>
      </c>
    </row>
    <row r="300" ht="30" customHeight="1">
      <c r="A300" s="8" t="n"/>
      <c r="B300" s="7" t="n"/>
      <c r="C300" s="11" t="n"/>
      <c r="D300" s="9" t="n"/>
      <c r="E300" s="14" t="str">
        <f>IF(COUNTA(A300:C300)=0,"",IF(OR(A300="",B300="",C300=""),"Заполните строку",IF(COUNTIF('Заказы'!$A$7:$A$206,SUBSTITUTE(SUBSTITUTE(SUBSTITUTE(B300,"~","~~"),"*","~*"),"?","~?"))&lt;&gt;1,"Проверьте номер",IF(OR(NOT(ISNUMBER(C300)),C300&lt;=0),"Проверьте число","OK"))))</f>
        <v/>
      </c>
    </row>
    <row r="301" ht="30" customHeight="1">
      <c r="A301" s="8" t="n"/>
      <c r="B301" s="7" t="n"/>
      <c r="C301" s="11" t="n"/>
      <c r="D301" s="9" t="n"/>
      <c r="E301" s="14" t="str">
        <f>IF(COUNTA(A301:C301)=0,"",IF(OR(A301="",B301="",C301=""),"Заполните строку",IF(COUNTIF('Заказы'!$A$7:$A$206,SUBSTITUTE(SUBSTITUTE(SUBSTITUTE(B301,"~","~~"),"*","~*"),"?","~?"))&lt;&gt;1,"Проверьте номер",IF(OR(NOT(ISNUMBER(C301)),C301&lt;=0),"Проверьте число","OK"))))</f>
        <v/>
      </c>
    </row>
    <row r="302" ht="30" customHeight="1">
      <c r="A302" s="8" t="n"/>
      <c r="B302" s="7" t="n"/>
      <c r="C302" s="11" t="n"/>
      <c r="D302" s="9" t="n"/>
      <c r="E302" s="14" t="str">
        <f>IF(COUNTA(A302:C302)=0,"",IF(OR(A302="",B302="",C302=""),"Заполните строку",IF(COUNTIF('Заказы'!$A$7:$A$206,SUBSTITUTE(SUBSTITUTE(SUBSTITUTE(B302,"~","~~"),"*","~*"),"?","~?"))&lt;&gt;1,"Проверьте номер",IF(OR(NOT(ISNUMBER(C302)),C302&lt;=0),"Проверьте число","OK"))))</f>
        <v/>
      </c>
    </row>
    <row r="303" ht="30" customHeight="1">
      <c r="A303" s="8" t="n"/>
      <c r="B303" s="7" t="n"/>
      <c r="C303" s="11" t="n"/>
      <c r="D303" s="9" t="n"/>
      <c r="E303" s="14" t="str">
        <f>IF(COUNTA(A303:C303)=0,"",IF(OR(A303="",B303="",C303=""),"Заполните строку",IF(COUNTIF('Заказы'!$A$7:$A$206,SUBSTITUTE(SUBSTITUTE(SUBSTITUTE(B303,"~","~~"),"*","~*"),"?","~?"))&lt;&gt;1,"Проверьте номер",IF(OR(NOT(ISNUMBER(C303)),C303&lt;=0),"Проверьте число","OK"))))</f>
        <v/>
      </c>
    </row>
    <row r="304" ht="30" customHeight="1">
      <c r="A304" s="8" t="n"/>
      <c r="B304" s="7" t="n"/>
      <c r="C304" s="11" t="n"/>
      <c r="D304" s="9" t="n"/>
      <c r="E304" s="14" t="str">
        <f>IF(COUNTA(A304:C304)=0,"",IF(OR(A304="",B304="",C304=""),"Заполните строку",IF(COUNTIF('Заказы'!$A$7:$A$206,SUBSTITUTE(SUBSTITUTE(SUBSTITUTE(B304,"~","~~"),"*","~*"),"?","~?"))&lt;&gt;1,"Проверьте номер",IF(OR(NOT(ISNUMBER(C304)),C304&lt;=0),"Проверьте число","OK"))))</f>
        <v/>
      </c>
    </row>
    <row r="305" ht="30" customHeight="1">
      <c r="A305" s="8" t="n"/>
      <c r="B305" s="7" t="n"/>
      <c r="C305" s="11" t="n"/>
      <c r="D305" s="9" t="n"/>
      <c r="E305" s="14" t="str">
        <f>IF(COUNTA(A305:C305)=0,"",IF(OR(A305="",B305="",C305=""),"Заполните строку",IF(COUNTIF('Заказы'!$A$7:$A$206,SUBSTITUTE(SUBSTITUTE(SUBSTITUTE(B305,"~","~~"),"*","~*"),"?","~?"))&lt;&gt;1,"Проверьте номер",IF(OR(NOT(ISNUMBER(C305)),C305&lt;=0),"Проверьте число","OK"))))</f>
        <v/>
      </c>
    </row>
    <row r="306" ht="30" customHeight="1">
      <c r="A306" s="8" t="n"/>
      <c r="B306" s="7" t="n"/>
      <c r="C306" s="11" t="n"/>
      <c r="D306" s="9" t="n"/>
      <c r="E306" s="14" t="str">
        <f>IF(COUNTA(A306:C306)=0,"",IF(OR(A306="",B306="",C306=""),"Заполните строку",IF(COUNTIF('Заказы'!$A$7:$A$206,SUBSTITUTE(SUBSTITUTE(SUBSTITUTE(B306,"~","~~"),"*","~*"),"?","~?"))&lt;&gt;1,"Проверьте номер",IF(OR(NOT(ISNUMBER(C306)),C306&lt;=0),"Проверьте число","OK"))))</f>
        <v/>
      </c>
    </row>
    <row r="307" ht="30" customHeight="1">
      <c r="A307" s="8" t="n"/>
      <c r="B307" s="7" t="n"/>
      <c r="C307" s="11" t="n"/>
      <c r="D307" s="9" t="n"/>
      <c r="E307" s="14" t="str">
        <f>IF(COUNTA(A307:C307)=0,"",IF(OR(A307="",B307="",C307=""),"Заполните строку",IF(COUNTIF('Заказы'!$A$7:$A$206,SUBSTITUTE(SUBSTITUTE(SUBSTITUTE(B307,"~","~~"),"*","~*"),"?","~?"))&lt;&gt;1,"Проверьте номер",IF(OR(NOT(ISNUMBER(C307)),C307&lt;=0),"Проверьте число","OK"))))</f>
        <v/>
      </c>
    </row>
    <row r="308" ht="30" customHeight="1">
      <c r="A308" s="8" t="n"/>
      <c r="B308" s="7" t="n"/>
      <c r="C308" s="11" t="n"/>
      <c r="D308" s="9" t="n"/>
      <c r="E308" s="14" t="str">
        <f>IF(COUNTA(A308:C308)=0,"",IF(OR(A308="",B308="",C308=""),"Заполните строку",IF(COUNTIF('Заказы'!$A$7:$A$206,SUBSTITUTE(SUBSTITUTE(SUBSTITUTE(B308,"~","~~"),"*","~*"),"?","~?"))&lt;&gt;1,"Проверьте номер",IF(OR(NOT(ISNUMBER(C308)),C308&lt;=0),"Проверьте число","OK"))))</f>
        <v/>
      </c>
    </row>
    <row r="309" ht="30" customHeight="1">
      <c r="A309" s="8" t="n"/>
      <c r="B309" s="7" t="n"/>
      <c r="C309" s="11" t="n"/>
      <c r="D309" s="9" t="n"/>
      <c r="E309" s="14" t="str">
        <f>IF(COUNTA(A309:C309)=0,"",IF(OR(A309="",B309="",C309=""),"Заполните строку",IF(COUNTIF('Заказы'!$A$7:$A$206,SUBSTITUTE(SUBSTITUTE(SUBSTITUTE(B309,"~","~~"),"*","~*"),"?","~?"))&lt;&gt;1,"Проверьте номер",IF(OR(NOT(ISNUMBER(C309)),C309&lt;=0),"Проверьте число","OK"))))</f>
        <v/>
      </c>
    </row>
    <row r="310" ht="30" customHeight="1">
      <c r="A310" s="8" t="n"/>
      <c r="B310" s="7" t="n"/>
      <c r="C310" s="11" t="n"/>
      <c r="D310" s="9" t="n"/>
      <c r="E310" s="14" t="str">
        <f>IF(COUNTA(A310:C310)=0,"",IF(OR(A310="",B310="",C310=""),"Заполните строку",IF(COUNTIF('Заказы'!$A$7:$A$206,SUBSTITUTE(SUBSTITUTE(SUBSTITUTE(B310,"~","~~"),"*","~*"),"?","~?"))&lt;&gt;1,"Проверьте номер",IF(OR(NOT(ISNUMBER(C310)),C310&lt;=0),"Проверьте число","OK"))))</f>
        <v/>
      </c>
    </row>
    <row r="311" ht="30" customHeight="1">
      <c r="A311" s="8" t="n"/>
      <c r="B311" s="7" t="n"/>
      <c r="C311" s="11" t="n"/>
      <c r="D311" s="9" t="n"/>
      <c r="E311" s="14" t="str">
        <f>IF(COUNTA(A311:C311)=0,"",IF(OR(A311="",B311="",C311=""),"Заполните строку",IF(COUNTIF('Заказы'!$A$7:$A$206,SUBSTITUTE(SUBSTITUTE(SUBSTITUTE(B311,"~","~~"),"*","~*"),"?","~?"))&lt;&gt;1,"Проверьте номер",IF(OR(NOT(ISNUMBER(C311)),C311&lt;=0),"Проверьте число","OK"))))</f>
        <v/>
      </c>
    </row>
    <row r="312" ht="30" customHeight="1">
      <c r="A312" s="8" t="n"/>
      <c r="B312" s="7" t="n"/>
      <c r="C312" s="11" t="n"/>
      <c r="D312" s="9" t="n"/>
      <c r="E312" s="14" t="str">
        <f>IF(COUNTA(A312:C312)=0,"",IF(OR(A312="",B312="",C312=""),"Заполните строку",IF(COUNTIF('Заказы'!$A$7:$A$206,SUBSTITUTE(SUBSTITUTE(SUBSTITUTE(B312,"~","~~"),"*","~*"),"?","~?"))&lt;&gt;1,"Проверьте номер",IF(OR(NOT(ISNUMBER(C312)),C312&lt;=0),"Проверьте число","OK"))))</f>
        <v/>
      </c>
    </row>
    <row r="313" ht="30" customHeight="1">
      <c r="A313" s="8" t="n"/>
      <c r="B313" s="7" t="n"/>
      <c r="C313" s="11" t="n"/>
      <c r="D313" s="9" t="n"/>
      <c r="E313" s="14" t="str">
        <f>IF(COUNTA(A313:C313)=0,"",IF(OR(A313="",B313="",C313=""),"Заполните строку",IF(COUNTIF('Заказы'!$A$7:$A$206,SUBSTITUTE(SUBSTITUTE(SUBSTITUTE(B313,"~","~~"),"*","~*"),"?","~?"))&lt;&gt;1,"Проверьте номер",IF(OR(NOT(ISNUMBER(C313)),C313&lt;=0),"Проверьте число","OK"))))</f>
        <v/>
      </c>
    </row>
    <row r="314" ht="30" customHeight="1">
      <c r="A314" s="8" t="n"/>
      <c r="B314" s="7" t="n"/>
      <c r="C314" s="11" t="n"/>
      <c r="D314" s="9" t="n"/>
      <c r="E314" s="14" t="str">
        <f>IF(COUNTA(A314:C314)=0,"",IF(OR(A314="",B314="",C314=""),"Заполните строку",IF(COUNTIF('Заказы'!$A$7:$A$206,SUBSTITUTE(SUBSTITUTE(SUBSTITUTE(B314,"~","~~"),"*","~*"),"?","~?"))&lt;&gt;1,"Проверьте номер",IF(OR(NOT(ISNUMBER(C314)),C314&lt;=0),"Проверьте число","OK"))))</f>
        <v/>
      </c>
    </row>
    <row r="315" ht="30" customHeight="1">
      <c r="A315" s="8" t="n"/>
      <c r="B315" s="7" t="n"/>
      <c r="C315" s="11" t="n"/>
      <c r="D315" s="9" t="n"/>
      <c r="E315" s="14" t="str">
        <f>IF(COUNTA(A315:C315)=0,"",IF(OR(A315="",B315="",C315=""),"Заполните строку",IF(COUNTIF('Заказы'!$A$7:$A$206,SUBSTITUTE(SUBSTITUTE(SUBSTITUTE(B315,"~","~~"),"*","~*"),"?","~?"))&lt;&gt;1,"Проверьте номер",IF(OR(NOT(ISNUMBER(C315)),C315&lt;=0),"Проверьте число","OK"))))</f>
        <v/>
      </c>
    </row>
    <row r="316" ht="30" customHeight="1">
      <c r="A316" s="8" t="n"/>
      <c r="B316" s="7" t="n"/>
      <c r="C316" s="11" t="n"/>
      <c r="D316" s="9" t="n"/>
      <c r="E316" s="14" t="str">
        <f>IF(COUNTA(A316:C316)=0,"",IF(OR(A316="",B316="",C316=""),"Заполните строку",IF(COUNTIF('Заказы'!$A$7:$A$206,SUBSTITUTE(SUBSTITUTE(SUBSTITUTE(B316,"~","~~"),"*","~*"),"?","~?"))&lt;&gt;1,"Проверьте номер",IF(OR(NOT(ISNUMBER(C316)),C316&lt;=0),"Проверьте число","OK"))))</f>
        <v/>
      </c>
    </row>
    <row r="317" ht="30" customHeight="1">
      <c r="A317" s="8" t="n"/>
      <c r="B317" s="7" t="n"/>
      <c r="C317" s="11" t="n"/>
      <c r="D317" s="9" t="n"/>
      <c r="E317" s="14" t="str">
        <f>IF(COUNTA(A317:C317)=0,"",IF(OR(A317="",B317="",C317=""),"Заполните строку",IF(COUNTIF('Заказы'!$A$7:$A$206,SUBSTITUTE(SUBSTITUTE(SUBSTITUTE(B317,"~","~~"),"*","~*"),"?","~?"))&lt;&gt;1,"Проверьте номер",IF(OR(NOT(ISNUMBER(C317)),C317&lt;=0),"Проверьте число","OK"))))</f>
        <v/>
      </c>
    </row>
    <row r="318" ht="30" customHeight="1">
      <c r="A318" s="8" t="n"/>
      <c r="B318" s="7" t="n"/>
      <c r="C318" s="11" t="n"/>
      <c r="D318" s="9" t="n"/>
      <c r="E318" s="14" t="str">
        <f>IF(COUNTA(A318:C318)=0,"",IF(OR(A318="",B318="",C318=""),"Заполните строку",IF(COUNTIF('Заказы'!$A$7:$A$206,SUBSTITUTE(SUBSTITUTE(SUBSTITUTE(B318,"~","~~"),"*","~*"),"?","~?"))&lt;&gt;1,"Проверьте номер",IF(OR(NOT(ISNUMBER(C318)),C318&lt;=0),"Проверьте число","OK"))))</f>
        <v/>
      </c>
    </row>
    <row r="319" ht="30" customHeight="1">
      <c r="A319" s="8" t="n"/>
      <c r="B319" s="7" t="n"/>
      <c r="C319" s="11" t="n"/>
      <c r="D319" s="9" t="n"/>
      <c r="E319" s="14" t="str">
        <f>IF(COUNTA(A319:C319)=0,"",IF(OR(A319="",B319="",C319=""),"Заполните строку",IF(COUNTIF('Заказы'!$A$7:$A$206,SUBSTITUTE(SUBSTITUTE(SUBSTITUTE(B319,"~","~~"),"*","~*"),"?","~?"))&lt;&gt;1,"Проверьте номер",IF(OR(NOT(ISNUMBER(C319)),C319&lt;=0),"Проверьте число","OK"))))</f>
        <v/>
      </c>
    </row>
    <row r="320" ht="30" customHeight="1">
      <c r="A320" s="8" t="n"/>
      <c r="B320" s="7" t="n"/>
      <c r="C320" s="11" t="n"/>
      <c r="D320" s="9" t="n"/>
      <c r="E320" s="14" t="str">
        <f>IF(COUNTA(A320:C320)=0,"",IF(OR(A320="",B320="",C320=""),"Заполните строку",IF(COUNTIF('Заказы'!$A$7:$A$206,SUBSTITUTE(SUBSTITUTE(SUBSTITUTE(B320,"~","~~"),"*","~*"),"?","~?"))&lt;&gt;1,"Проверьте номер",IF(OR(NOT(ISNUMBER(C320)),C320&lt;=0),"Проверьте число","OK"))))</f>
        <v/>
      </c>
    </row>
    <row r="321" ht="30" customHeight="1">
      <c r="A321" s="8" t="n"/>
      <c r="B321" s="7" t="n"/>
      <c r="C321" s="11" t="n"/>
      <c r="D321" s="9" t="n"/>
      <c r="E321" s="14" t="str">
        <f>IF(COUNTA(A321:C321)=0,"",IF(OR(A321="",B321="",C321=""),"Заполните строку",IF(COUNTIF('Заказы'!$A$7:$A$206,SUBSTITUTE(SUBSTITUTE(SUBSTITUTE(B321,"~","~~"),"*","~*"),"?","~?"))&lt;&gt;1,"Проверьте номер",IF(OR(NOT(ISNUMBER(C321)),C321&lt;=0),"Проверьте число","OK"))))</f>
        <v/>
      </c>
    </row>
    <row r="322" ht="30" customHeight="1">
      <c r="A322" s="8" t="n"/>
      <c r="B322" s="7" t="n"/>
      <c r="C322" s="11" t="n"/>
      <c r="D322" s="9" t="n"/>
      <c r="E322" s="14" t="str">
        <f>IF(COUNTA(A322:C322)=0,"",IF(OR(A322="",B322="",C322=""),"Заполните строку",IF(COUNTIF('Заказы'!$A$7:$A$206,SUBSTITUTE(SUBSTITUTE(SUBSTITUTE(B322,"~","~~"),"*","~*"),"?","~?"))&lt;&gt;1,"Проверьте номер",IF(OR(NOT(ISNUMBER(C322)),C322&lt;=0),"Проверьте число","OK"))))</f>
        <v/>
      </c>
    </row>
    <row r="323" ht="30" customHeight="1">
      <c r="A323" s="8" t="n"/>
      <c r="B323" s="7" t="n"/>
      <c r="C323" s="11" t="n"/>
      <c r="D323" s="9" t="n"/>
      <c r="E323" s="14" t="str">
        <f>IF(COUNTA(A323:C323)=0,"",IF(OR(A323="",B323="",C323=""),"Заполните строку",IF(COUNTIF('Заказы'!$A$7:$A$206,SUBSTITUTE(SUBSTITUTE(SUBSTITUTE(B323,"~","~~"),"*","~*"),"?","~?"))&lt;&gt;1,"Проверьте номер",IF(OR(NOT(ISNUMBER(C323)),C323&lt;=0),"Проверьте число","OK"))))</f>
        <v/>
      </c>
    </row>
    <row r="324" ht="30" customHeight="1">
      <c r="A324" s="8" t="n"/>
      <c r="B324" s="7" t="n"/>
      <c r="C324" s="11" t="n"/>
      <c r="D324" s="9" t="n"/>
      <c r="E324" s="14" t="str">
        <f>IF(COUNTA(A324:C324)=0,"",IF(OR(A324="",B324="",C324=""),"Заполните строку",IF(COUNTIF('Заказы'!$A$7:$A$206,SUBSTITUTE(SUBSTITUTE(SUBSTITUTE(B324,"~","~~"),"*","~*"),"?","~?"))&lt;&gt;1,"Проверьте номер",IF(OR(NOT(ISNUMBER(C324)),C324&lt;=0),"Проверьте число","OK"))))</f>
        <v/>
      </c>
    </row>
    <row r="325" ht="30" customHeight="1">
      <c r="A325" s="8" t="n"/>
      <c r="B325" s="7" t="n"/>
      <c r="C325" s="11" t="n"/>
      <c r="D325" s="9" t="n"/>
      <c r="E325" s="14" t="str">
        <f>IF(COUNTA(A325:C325)=0,"",IF(OR(A325="",B325="",C325=""),"Заполните строку",IF(COUNTIF('Заказы'!$A$7:$A$206,SUBSTITUTE(SUBSTITUTE(SUBSTITUTE(B325,"~","~~"),"*","~*"),"?","~?"))&lt;&gt;1,"Проверьте номер",IF(OR(NOT(ISNUMBER(C325)),C325&lt;=0),"Проверьте число","OK"))))</f>
        <v/>
      </c>
    </row>
    <row r="326" ht="30" customHeight="1">
      <c r="A326" s="8" t="n"/>
      <c r="B326" s="7" t="n"/>
      <c r="C326" s="11" t="n"/>
      <c r="D326" s="9" t="n"/>
      <c r="E326" s="14" t="str">
        <f>IF(COUNTA(A326:C326)=0,"",IF(OR(A326="",B326="",C326=""),"Заполните строку",IF(COUNTIF('Заказы'!$A$7:$A$206,SUBSTITUTE(SUBSTITUTE(SUBSTITUTE(B326,"~","~~"),"*","~*"),"?","~?"))&lt;&gt;1,"Проверьте номер",IF(OR(NOT(ISNUMBER(C326)),C326&lt;=0),"Проверьте число","OK"))))</f>
        <v/>
      </c>
    </row>
    <row r="327" ht="30" customHeight="1">
      <c r="A327" s="8" t="n"/>
      <c r="B327" s="7" t="n"/>
      <c r="C327" s="11" t="n"/>
      <c r="D327" s="9" t="n"/>
      <c r="E327" s="14" t="str">
        <f>IF(COUNTA(A327:C327)=0,"",IF(OR(A327="",B327="",C327=""),"Заполните строку",IF(COUNTIF('Заказы'!$A$7:$A$206,SUBSTITUTE(SUBSTITUTE(SUBSTITUTE(B327,"~","~~"),"*","~*"),"?","~?"))&lt;&gt;1,"Проверьте номер",IF(OR(NOT(ISNUMBER(C327)),C327&lt;=0),"Проверьте число","OK"))))</f>
        <v/>
      </c>
    </row>
    <row r="328" ht="30" customHeight="1">
      <c r="A328" s="8" t="n"/>
      <c r="B328" s="7" t="n"/>
      <c r="C328" s="11" t="n"/>
      <c r="D328" s="9" t="n"/>
      <c r="E328" s="14" t="str">
        <f>IF(COUNTA(A328:C328)=0,"",IF(OR(A328="",B328="",C328=""),"Заполните строку",IF(COUNTIF('Заказы'!$A$7:$A$206,SUBSTITUTE(SUBSTITUTE(SUBSTITUTE(B328,"~","~~"),"*","~*"),"?","~?"))&lt;&gt;1,"Проверьте номер",IF(OR(NOT(ISNUMBER(C328)),C328&lt;=0),"Проверьте число","OK"))))</f>
        <v/>
      </c>
    </row>
    <row r="329" ht="30" customHeight="1">
      <c r="A329" s="8" t="n"/>
      <c r="B329" s="7" t="n"/>
      <c r="C329" s="11" t="n"/>
      <c r="D329" s="9" t="n"/>
      <c r="E329" s="14" t="str">
        <f>IF(COUNTA(A329:C329)=0,"",IF(OR(A329="",B329="",C329=""),"Заполните строку",IF(COUNTIF('Заказы'!$A$7:$A$206,SUBSTITUTE(SUBSTITUTE(SUBSTITUTE(B329,"~","~~"),"*","~*"),"?","~?"))&lt;&gt;1,"Проверьте номер",IF(OR(NOT(ISNUMBER(C329)),C329&lt;=0),"Проверьте число","OK"))))</f>
        <v/>
      </c>
    </row>
    <row r="330" ht="30" customHeight="1">
      <c r="A330" s="8" t="n"/>
      <c r="B330" s="7" t="n"/>
      <c r="C330" s="11" t="n"/>
      <c r="D330" s="9" t="n"/>
      <c r="E330" s="14" t="str">
        <f>IF(COUNTA(A330:C330)=0,"",IF(OR(A330="",B330="",C330=""),"Заполните строку",IF(COUNTIF('Заказы'!$A$7:$A$206,SUBSTITUTE(SUBSTITUTE(SUBSTITUTE(B330,"~","~~"),"*","~*"),"?","~?"))&lt;&gt;1,"Проверьте номер",IF(OR(NOT(ISNUMBER(C330)),C330&lt;=0),"Проверьте число","OK"))))</f>
        <v/>
      </c>
    </row>
    <row r="331" ht="30" customHeight="1">
      <c r="A331" s="8" t="n"/>
      <c r="B331" s="7" t="n"/>
      <c r="C331" s="11" t="n"/>
      <c r="D331" s="9" t="n"/>
      <c r="E331" s="14" t="str">
        <f>IF(COUNTA(A331:C331)=0,"",IF(OR(A331="",B331="",C331=""),"Заполните строку",IF(COUNTIF('Заказы'!$A$7:$A$206,SUBSTITUTE(SUBSTITUTE(SUBSTITUTE(B331,"~","~~"),"*","~*"),"?","~?"))&lt;&gt;1,"Проверьте номер",IF(OR(NOT(ISNUMBER(C331)),C331&lt;=0),"Проверьте число","OK"))))</f>
        <v/>
      </c>
    </row>
    <row r="332" ht="30" customHeight="1">
      <c r="A332" s="8" t="n"/>
      <c r="B332" s="7" t="n"/>
      <c r="C332" s="11" t="n"/>
      <c r="D332" s="9" t="n"/>
      <c r="E332" s="14" t="str">
        <f>IF(COUNTA(A332:C332)=0,"",IF(OR(A332="",B332="",C332=""),"Заполните строку",IF(COUNTIF('Заказы'!$A$7:$A$206,SUBSTITUTE(SUBSTITUTE(SUBSTITUTE(B332,"~","~~"),"*","~*"),"?","~?"))&lt;&gt;1,"Проверьте номер",IF(OR(NOT(ISNUMBER(C332)),C332&lt;=0),"Проверьте число","OK"))))</f>
        <v/>
      </c>
    </row>
    <row r="333" ht="30" customHeight="1">
      <c r="A333" s="8" t="n"/>
      <c r="B333" s="7" t="n"/>
      <c r="C333" s="11" t="n"/>
      <c r="D333" s="9" t="n"/>
      <c r="E333" s="14" t="str">
        <f>IF(COUNTA(A333:C333)=0,"",IF(OR(A333="",B333="",C333=""),"Заполните строку",IF(COUNTIF('Заказы'!$A$7:$A$206,SUBSTITUTE(SUBSTITUTE(SUBSTITUTE(B333,"~","~~"),"*","~*"),"?","~?"))&lt;&gt;1,"Проверьте номер",IF(OR(NOT(ISNUMBER(C333)),C333&lt;=0),"Проверьте число","OK"))))</f>
        <v/>
      </c>
    </row>
    <row r="334" ht="30" customHeight="1">
      <c r="A334" s="8" t="n"/>
      <c r="B334" s="7" t="n"/>
      <c r="C334" s="11" t="n"/>
      <c r="D334" s="9" t="n"/>
      <c r="E334" s="14" t="str">
        <f>IF(COUNTA(A334:C334)=0,"",IF(OR(A334="",B334="",C334=""),"Заполните строку",IF(COUNTIF('Заказы'!$A$7:$A$206,SUBSTITUTE(SUBSTITUTE(SUBSTITUTE(B334,"~","~~"),"*","~*"),"?","~?"))&lt;&gt;1,"Проверьте номер",IF(OR(NOT(ISNUMBER(C334)),C334&lt;=0),"Проверьте число","OK"))))</f>
        <v/>
      </c>
    </row>
    <row r="335" ht="30" customHeight="1">
      <c r="A335" s="8" t="n"/>
      <c r="B335" s="7" t="n"/>
      <c r="C335" s="11" t="n"/>
      <c r="D335" s="9" t="n"/>
      <c r="E335" s="14" t="str">
        <f>IF(COUNTA(A335:C335)=0,"",IF(OR(A335="",B335="",C335=""),"Заполните строку",IF(COUNTIF('Заказы'!$A$7:$A$206,SUBSTITUTE(SUBSTITUTE(SUBSTITUTE(B335,"~","~~"),"*","~*"),"?","~?"))&lt;&gt;1,"Проверьте номер",IF(OR(NOT(ISNUMBER(C335)),C335&lt;=0),"Проверьте число","OK"))))</f>
        <v/>
      </c>
    </row>
    <row r="336" ht="30" customHeight="1">
      <c r="A336" s="8" t="n"/>
      <c r="B336" s="7" t="n"/>
      <c r="C336" s="11" t="n"/>
      <c r="D336" s="9" t="n"/>
      <c r="E336" s="14" t="str">
        <f>IF(COUNTA(A336:C336)=0,"",IF(OR(A336="",B336="",C336=""),"Заполните строку",IF(COUNTIF('Заказы'!$A$7:$A$206,SUBSTITUTE(SUBSTITUTE(SUBSTITUTE(B336,"~","~~"),"*","~*"),"?","~?"))&lt;&gt;1,"Проверьте номер",IF(OR(NOT(ISNUMBER(C336)),C336&lt;=0),"Проверьте число","OK"))))</f>
        <v/>
      </c>
    </row>
    <row r="337" ht="30" customHeight="1">
      <c r="A337" s="8" t="n"/>
      <c r="B337" s="7" t="n"/>
      <c r="C337" s="11" t="n"/>
      <c r="D337" s="9" t="n"/>
      <c r="E337" s="14" t="str">
        <f>IF(COUNTA(A337:C337)=0,"",IF(OR(A337="",B337="",C337=""),"Заполните строку",IF(COUNTIF('Заказы'!$A$7:$A$206,SUBSTITUTE(SUBSTITUTE(SUBSTITUTE(B337,"~","~~"),"*","~*"),"?","~?"))&lt;&gt;1,"Проверьте номер",IF(OR(NOT(ISNUMBER(C337)),C337&lt;=0),"Проверьте число","OK"))))</f>
        <v/>
      </c>
    </row>
    <row r="338" ht="30" customHeight="1">
      <c r="A338" s="8" t="n"/>
      <c r="B338" s="7" t="n"/>
      <c r="C338" s="11" t="n"/>
      <c r="D338" s="9" t="n"/>
      <c r="E338" s="14" t="str">
        <f>IF(COUNTA(A338:C338)=0,"",IF(OR(A338="",B338="",C338=""),"Заполните строку",IF(COUNTIF('Заказы'!$A$7:$A$206,SUBSTITUTE(SUBSTITUTE(SUBSTITUTE(B338,"~","~~"),"*","~*"),"?","~?"))&lt;&gt;1,"Проверьте номер",IF(OR(NOT(ISNUMBER(C338)),C338&lt;=0),"Проверьте число","OK"))))</f>
        <v/>
      </c>
    </row>
    <row r="339" ht="30" customHeight="1">
      <c r="A339" s="8" t="n"/>
      <c r="B339" s="7" t="n"/>
      <c r="C339" s="11" t="n"/>
      <c r="D339" s="9" t="n"/>
      <c r="E339" s="14" t="str">
        <f>IF(COUNTA(A339:C339)=0,"",IF(OR(A339="",B339="",C339=""),"Заполните строку",IF(COUNTIF('Заказы'!$A$7:$A$206,SUBSTITUTE(SUBSTITUTE(SUBSTITUTE(B339,"~","~~"),"*","~*"),"?","~?"))&lt;&gt;1,"Проверьте номер",IF(OR(NOT(ISNUMBER(C339)),C339&lt;=0),"Проверьте число","OK"))))</f>
        <v/>
      </c>
    </row>
    <row r="340" ht="30" customHeight="1">
      <c r="A340" s="8" t="n"/>
      <c r="B340" s="7" t="n"/>
      <c r="C340" s="11" t="n"/>
      <c r="D340" s="9" t="n"/>
      <c r="E340" s="14" t="str">
        <f>IF(COUNTA(A340:C340)=0,"",IF(OR(A340="",B340="",C340=""),"Заполните строку",IF(COUNTIF('Заказы'!$A$7:$A$206,SUBSTITUTE(SUBSTITUTE(SUBSTITUTE(B340,"~","~~"),"*","~*"),"?","~?"))&lt;&gt;1,"Проверьте номер",IF(OR(NOT(ISNUMBER(C340)),C340&lt;=0),"Проверьте число","OK"))))</f>
        <v/>
      </c>
    </row>
    <row r="341" ht="30" customHeight="1">
      <c r="A341" s="8" t="n"/>
      <c r="B341" s="7" t="n"/>
      <c r="C341" s="11" t="n"/>
      <c r="D341" s="9" t="n"/>
      <c r="E341" s="14" t="str">
        <f>IF(COUNTA(A341:C341)=0,"",IF(OR(A341="",B341="",C341=""),"Заполните строку",IF(COUNTIF('Заказы'!$A$7:$A$206,SUBSTITUTE(SUBSTITUTE(SUBSTITUTE(B341,"~","~~"),"*","~*"),"?","~?"))&lt;&gt;1,"Проверьте номер",IF(OR(NOT(ISNUMBER(C341)),C341&lt;=0),"Проверьте число","OK"))))</f>
        <v/>
      </c>
    </row>
    <row r="342" ht="30" customHeight="1">
      <c r="A342" s="8" t="n"/>
      <c r="B342" s="7" t="n"/>
      <c r="C342" s="11" t="n"/>
      <c r="D342" s="9" t="n"/>
      <c r="E342" s="14" t="str">
        <f>IF(COUNTA(A342:C342)=0,"",IF(OR(A342="",B342="",C342=""),"Заполните строку",IF(COUNTIF('Заказы'!$A$7:$A$206,SUBSTITUTE(SUBSTITUTE(SUBSTITUTE(B342,"~","~~"),"*","~*"),"?","~?"))&lt;&gt;1,"Проверьте номер",IF(OR(NOT(ISNUMBER(C342)),C342&lt;=0),"Проверьте число","OK"))))</f>
        <v/>
      </c>
    </row>
    <row r="343" ht="30" customHeight="1">
      <c r="A343" s="8" t="n"/>
      <c r="B343" s="7" t="n"/>
      <c r="C343" s="11" t="n"/>
      <c r="D343" s="9" t="n"/>
      <c r="E343" s="14" t="str">
        <f>IF(COUNTA(A343:C343)=0,"",IF(OR(A343="",B343="",C343=""),"Заполните строку",IF(COUNTIF('Заказы'!$A$7:$A$206,SUBSTITUTE(SUBSTITUTE(SUBSTITUTE(B343,"~","~~"),"*","~*"),"?","~?"))&lt;&gt;1,"Проверьте номер",IF(OR(NOT(ISNUMBER(C343)),C343&lt;=0),"Проверьте число","OK"))))</f>
        <v/>
      </c>
    </row>
    <row r="344" ht="30" customHeight="1">
      <c r="A344" s="8" t="n"/>
      <c r="B344" s="7" t="n"/>
      <c r="C344" s="11" t="n"/>
      <c r="D344" s="9" t="n"/>
      <c r="E344" s="14" t="str">
        <f>IF(COUNTA(A344:C344)=0,"",IF(OR(A344="",B344="",C344=""),"Заполните строку",IF(COUNTIF('Заказы'!$A$7:$A$206,SUBSTITUTE(SUBSTITUTE(SUBSTITUTE(B344,"~","~~"),"*","~*"),"?","~?"))&lt;&gt;1,"Проверьте номер",IF(OR(NOT(ISNUMBER(C344)),C344&lt;=0),"Проверьте число","OK"))))</f>
        <v/>
      </c>
    </row>
    <row r="345" ht="30" customHeight="1">
      <c r="A345" s="8" t="n"/>
      <c r="B345" s="7" t="n"/>
      <c r="C345" s="11" t="n"/>
      <c r="D345" s="9" t="n"/>
      <c r="E345" s="14" t="str">
        <f>IF(COUNTA(A345:C345)=0,"",IF(OR(A345="",B345="",C345=""),"Заполните строку",IF(COUNTIF('Заказы'!$A$7:$A$206,SUBSTITUTE(SUBSTITUTE(SUBSTITUTE(B345,"~","~~"),"*","~*"),"?","~?"))&lt;&gt;1,"Проверьте номер",IF(OR(NOT(ISNUMBER(C345)),C345&lt;=0),"Проверьте число","OK"))))</f>
        <v/>
      </c>
    </row>
    <row r="346" ht="30" customHeight="1">
      <c r="A346" s="8" t="n"/>
      <c r="B346" s="7" t="n"/>
      <c r="C346" s="11" t="n"/>
      <c r="D346" s="9" t="n"/>
      <c r="E346" s="14" t="str">
        <f>IF(COUNTA(A346:C346)=0,"",IF(OR(A346="",B346="",C346=""),"Заполните строку",IF(COUNTIF('Заказы'!$A$7:$A$206,SUBSTITUTE(SUBSTITUTE(SUBSTITUTE(B346,"~","~~"),"*","~*"),"?","~?"))&lt;&gt;1,"Проверьте номер",IF(OR(NOT(ISNUMBER(C346)),C346&lt;=0),"Проверьте число","OK"))))</f>
        <v/>
      </c>
    </row>
    <row r="347" ht="30" customHeight="1">
      <c r="A347" s="8" t="n"/>
      <c r="B347" s="7" t="n"/>
      <c r="C347" s="11" t="n"/>
      <c r="D347" s="9" t="n"/>
      <c r="E347" s="14" t="str">
        <f>IF(COUNTA(A347:C347)=0,"",IF(OR(A347="",B347="",C347=""),"Заполните строку",IF(COUNTIF('Заказы'!$A$7:$A$206,SUBSTITUTE(SUBSTITUTE(SUBSTITUTE(B347,"~","~~"),"*","~*"),"?","~?"))&lt;&gt;1,"Проверьте номер",IF(OR(NOT(ISNUMBER(C347)),C347&lt;=0),"Проверьте число","OK"))))</f>
        <v/>
      </c>
    </row>
    <row r="348" ht="30" customHeight="1">
      <c r="A348" s="8" t="n"/>
      <c r="B348" s="7" t="n"/>
      <c r="C348" s="11" t="n"/>
      <c r="D348" s="9" t="n"/>
      <c r="E348" s="14" t="str">
        <f>IF(COUNTA(A348:C348)=0,"",IF(OR(A348="",B348="",C348=""),"Заполните строку",IF(COUNTIF('Заказы'!$A$7:$A$206,SUBSTITUTE(SUBSTITUTE(SUBSTITUTE(B348,"~","~~"),"*","~*"),"?","~?"))&lt;&gt;1,"Проверьте номер",IF(OR(NOT(ISNUMBER(C348)),C348&lt;=0),"Проверьте число","OK"))))</f>
        <v/>
      </c>
    </row>
    <row r="349" ht="30" customHeight="1">
      <c r="A349" s="8" t="n"/>
      <c r="B349" s="7" t="n"/>
      <c r="C349" s="11" t="n"/>
      <c r="D349" s="9" t="n"/>
      <c r="E349" s="14" t="str">
        <f>IF(COUNTA(A349:C349)=0,"",IF(OR(A349="",B349="",C349=""),"Заполните строку",IF(COUNTIF('Заказы'!$A$7:$A$206,SUBSTITUTE(SUBSTITUTE(SUBSTITUTE(B349,"~","~~"),"*","~*"),"?","~?"))&lt;&gt;1,"Проверьте номер",IF(OR(NOT(ISNUMBER(C349)),C349&lt;=0),"Проверьте число","OK"))))</f>
        <v/>
      </c>
    </row>
    <row r="350" ht="30" customHeight="1">
      <c r="A350" s="8" t="n"/>
      <c r="B350" s="7" t="n"/>
      <c r="C350" s="11" t="n"/>
      <c r="D350" s="9" t="n"/>
      <c r="E350" s="14" t="str">
        <f>IF(COUNTA(A350:C350)=0,"",IF(OR(A350="",B350="",C350=""),"Заполните строку",IF(COUNTIF('Заказы'!$A$7:$A$206,SUBSTITUTE(SUBSTITUTE(SUBSTITUTE(B350,"~","~~"),"*","~*"),"?","~?"))&lt;&gt;1,"Проверьте номер",IF(OR(NOT(ISNUMBER(C350)),C350&lt;=0),"Проверьте число","OK"))))</f>
        <v/>
      </c>
    </row>
    <row r="351" ht="30" customHeight="1">
      <c r="A351" s="8" t="n"/>
      <c r="B351" s="7" t="n"/>
      <c r="C351" s="11" t="n"/>
      <c r="D351" s="9" t="n"/>
      <c r="E351" s="14" t="str">
        <f>IF(COUNTA(A351:C351)=0,"",IF(OR(A351="",B351="",C351=""),"Заполните строку",IF(COUNTIF('Заказы'!$A$7:$A$206,SUBSTITUTE(SUBSTITUTE(SUBSTITUTE(B351,"~","~~"),"*","~*"),"?","~?"))&lt;&gt;1,"Проверьте номер",IF(OR(NOT(ISNUMBER(C351)),C351&lt;=0),"Проверьте число","OK"))))</f>
        <v/>
      </c>
    </row>
    <row r="352" ht="30" customHeight="1">
      <c r="A352" s="8" t="n"/>
      <c r="B352" s="7" t="n"/>
      <c r="C352" s="11" t="n"/>
      <c r="D352" s="9" t="n"/>
      <c r="E352" s="14" t="str">
        <f>IF(COUNTA(A352:C352)=0,"",IF(OR(A352="",B352="",C352=""),"Заполните строку",IF(COUNTIF('Заказы'!$A$7:$A$206,SUBSTITUTE(SUBSTITUTE(SUBSTITUTE(B352,"~","~~"),"*","~*"),"?","~?"))&lt;&gt;1,"Проверьте номер",IF(OR(NOT(ISNUMBER(C352)),C352&lt;=0),"Проверьте число","OK"))))</f>
        <v/>
      </c>
    </row>
    <row r="353" ht="30" customHeight="1">
      <c r="A353" s="8" t="n"/>
      <c r="B353" s="7" t="n"/>
      <c r="C353" s="11" t="n"/>
      <c r="D353" s="9" t="n"/>
      <c r="E353" s="14" t="str">
        <f>IF(COUNTA(A353:C353)=0,"",IF(OR(A353="",B353="",C353=""),"Заполните строку",IF(COUNTIF('Заказы'!$A$7:$A$206,SUBSTITUTE(SUBSTITUTE(SUBSTITUTE(B353,"~","~~"),"*","~*"),"?","~?"))&lt;&gt;1,"Проверьте номер",IF(OR(NOT(ISNUMBER(C353)),C353&lt;=0),"Проверьте число","OK"))))</f>
        <v/>
      </c>
    </row>
    <row r="354" ht="30" customHeight="1">
      <c r="A354" s="8" t="n"/>
      <c r="B354" s="7" t="n"/>
      <c r="C354" s="11" t="n"/>
      <c r="D354" s="9" t="n"/>
      <c r="E354" s="14" t="str">
        <f>IF(COUNTA(A354:C354)=0,"",IF(OR(A354="",B354="",C354=""),"Заполните строку",IF(COUNTIF('Заказы'!$A$7:$A$206,SUBSTITUTE(SUBSTITUTE(SUBSTITUTE(B354,"~","~~"),"*","~*"),"?","~?"))&lt;&gt;1,"Проверьте номер",IF(OR(NOT(ISNUMBER(C354)),C354&lt;=0),"Проверьте число","OK"))))</f>
        <v/>
      </c>
    </row>
    <row r="355" ht="30" customHeight="1">
      <c r="A355" s="8" t="n"/>
      <c r="B355" s="7" t="n"/>
      <c r="C355" s="11" t="n"/>
      <c r="D355" s="9" t="n"/>
      <c r="E355" s="14" t="str">
        <f>IF(COUNTA(A355:C355)=0,"",IF(OR(A355="",B355="",C355=""),"Заполните строку",IF(COUNTIF('Заказы'!$A$7:$A$206,SUBSTITUTE(SUBSTITUTE(SUBSTITUTE(B355,"~","~~"),"*","~*"),"?","~?"))&lt;&gt;1,"Проверьте номер",IF(OR(NOT(ISNUMBER(C355)),C355&lt;=0),"Проверьте число","OK"))))</f>
        <v/>
      </c>
    </row>
    <row r="356" ht="30" customHeight="1">
      <c r="A356" s="8" t="n"/>
      <c r="B356" s="7" t="n"/>
      <c r="C356" s="11" t="n"/>
      <c r="D356" s="9" t="n"/>
      <c r="E356" s="14" t="str">
        <f>IF(COUNTA(A356:C356)=0,"",IF(OR(A356="",B356="",C356=""),"Заполните строку",IF(COUNTIF('Заказы'!$A$7:$A$206,SUBSTITUTE(SUBSTITUTE(SUBSTITUTE(B356,"~","~~"),"*","~*"),"?","~?"))&lt;&gt;1,"Проверьте номер",IF(OR(NOT(ISNUMBER(C356)),C356&lt;=0),"Проверьте число","OK"))))</f>
        <v/>
      </c>
    </row>
    <row r="357" ht="30" customHeight="1">
      <c r="A357" s="8" t="n"/>
      <c r="B357" s="7" t="n"/>
      <c r="C357" s="11" t="n"/>
      <c r="D357" s="9" t="n"/>
      <c r="E357" s="14" t="str">
        <f>IF(COUNTA(A357:C357)=0,"",IF(OR(A357="",B357="",C357=""),"Заполните строку",IF(COUNTIF('Заказы'!$A$7:$A$206,SUBSTITUTE(SUBSTITUTE(SUBSTITUTE(B357,"~","~~"),"*","~*"),"?","~?"))&lt;&gt;1,"Проверьте номер",IF(OR(NOT(ISNUMBER(C357)),C357&lt;=0),"Проверьте число","OK"))))</f>
        <v/>
      </c>
    </row>
    <row r="358" ht="30" customHeight="1">
      <c r="A358" s="8" t="n"/>
      <c r="B358" s="7" t="n"/>
      <c r="C358" s="11" t="n"/>
      <c r="D358" s="9" t="n"/>
      <c r="E358" s="14" t="str">
        <f>IF(COUNTA(A358:C358)=0,"",IF(OR(A358="",B358="",C358=""),"Заполните строку",IF(COUNTIF('Заказы'!$A$7:$A$206,SUBSTITUTE(SUBSTITUTE(SUBSTITUTE(B358,"~","~~"),"*","~*"),"?","~?"))&lt;&gt;1,"Проверьте номер",IF(OR(NOT(ISNUMBER(C358)),C358&lt;=0),"Проверьте число","OK"))))</f>
        <v/>
      </c>
    </row>
    <row r="359" ht="30" customHeight="1">
      <c r="A359" s="8" t="n"/>
      <c r="B359" s="7" t="n"/>
      <c r="C359" s="11" t="n"/>
      <c r="D359" s="9" t="n"/>
      <c r="E359" s="14" t="str">
        <f>IF(COUNTA(A359:C359)=0,"",IF(OR(A359="",B359="",C359=""),"Заполните строку",IF(COUNTIF('Заказы'!$A$7:$A$206,SUBSTITUTE(SUBSTITUTE(SUBSTITUTE(B359,"~","~~"),"*","~*"),"?","~?"))&lt;&gt;1,"Проверьте номер",IF(OR(NOT(ISNUMBER(C359)),C359&lt;=0),"Проверьте число","OK"))))</f>
        <v/>
      </c>
    </row>
    <row r="360" ht="30" customHeight="1">
      <c r="A360" s="8" t="n"/>
      <c r="B360" s="7" t="n"/>
      <c r="C360" s="11" t="n"/>
      <c r="D360" s="9" t="n"/>
      <c r="E360" s="14" t="str">
        <f>IF(COUNTA(A360:C360)=0,"",IF(OR(A360="",B360="",C360=""),"Заполните строку",IF(COUNTIF('Заказы'!$A$7:$A$206,SUBSTITUTE(SUBSTITUTE(SUBSTITUTE(B360,"~","~~"),"*","~*"),"?","~?"))&lt;&gt;1,"Проверьте номер",IF(OR(NOT(ISNUMBER(C360)),C360&lt;=0),"Проверьте число","OK"))))</f>
        <v/>
      </c>
    </row>
    <row r="361" ht="30" customHeight="1">
      <c r="A361" s="8" t="n"/>
      <c r="B361" s="7" t="n"/>
      <c r="C361" s="11" t="n"/>
      <c r="D361" s="9" t="n"/>
      <c r="E361" s="14" t="str">
        <f>IF(COUNTA(A361:C361)=0,"",IF(OR(A361="",B361="",C361=""),"Заполните строку",IF(COUNTIF('Заказы'!$A$7:$A$206,SUBSTITUTE(SUBSTITUTE(SUBSTITUTE(B361,"~","~~"),"*","~*"),"?","~?"))&lt;&gt;1,"Проверьте номер",IF(OR(NOT(ISNUMBER(C361)),C361&lt;=0),"Проверьте число","OK"))))</f>
        <v/>
      </c>
    </row>
    <row r="362" ht="30" customHeight="1">
      <c r="A362" s="8" t="n"/>
      <c r="B362" s="7" t="n"/>
      <c r="C362" s="11" t="n"/>
      <c r="D362" s="9" t="n"/>
      <c r="E362" s="14" t="str">
        <f>IF(COUNTA(A362:C362)=0,"",IF(OR(A362="",B362="",C362=""),"Заполните строку",IF(COUNTIF('Заказы'!$A$7:$A$206,SUBSTITUTE(SUBSTITUTE(SUBSTITUTE(B362,"~","~~"),"*","~*"),"?","~?"))&lt;&gt;1,"Проверьте номер",IF(OR(NOT(ISNUMBER(C362)),C362&lt;=0),"Проверьте число","OK"))))</f>
        <v/>
      </c>
    </row>
    <row r="363" ht="30" customHeight="1">
      <c r="A363" s="8" t="n"/>
      <c r="B363" s="7" t="n"/>
      <c r="C363" s="11" t="n"/>
      <c r="D363" s="9" t="n"/>
      <c r="E363" s="14" t="str">
        <f>IF(COUNTA(A363:C363)=0,"",IF(OR(A363="",B363="",C363=""),"Заполните строку",IF(COUNTIF('Заказы'!$A$7:$A$206,SUBSTITUTE(SUBSTITUTE(SUBSTITUTE(B363,"~","~~"),"*","~*"),"?","~?"))&lt;&gt;1,"Проверьте номер",IF(OR(NOT(ISNUMBER(C363)),C363&lt;=0),"Проверьте число","OK"))))</f>
        <v/>
      </c>
    </row>
    <row r="364" ht="30" customHeight="1">
      <c r="A364" s="8" t="n"/>
      <c r="B364" s="7" t="n"/>
      <c r="C364" s="11" t="n"/>
      <c r="D364" s="9" t="n"/>
      <c r="E364" s="14" t="str">
        <f>IF(COUNTA(A364:C364)=0,"",IF(OR(A364="",B364="",C364=""),"Заполните строку",IF(COUNTIF('Заказы'!$A$7:$A$206,SUBSTITUTE(SUBSTITUTE(SUBSTITUTE(B364,"~","~~"),"*","~*"),"?","~?"))&lt;&gt;1,"Проверьте номер",IF(OR(NOT(ISNUMBER(C364)),C364&lt;=0),"Проверьте число","OK"))))</f>
        <v/>
      </c>
    </row>
    <row r="365" ht="30" customHeight="1">
      <c r="A365" s="8" t="n"/>
      <c r="B365" s="7" t="n"/>
      <c r="C365" s="11" t="n"/>
      <c r="D365" s="9" t="n"/>
      <c r="E365" s="14" t="str">
        <f>IF(COUNTA(A365:C365)=0,"",IF(OR(A365="",B365="",C365=""),"Заполните строку",IF(COUNTIF('Заказы'!$A$7:$A$206,SUBSTITUTE(SUBSTITUTE(SUBSTITUTE(B365,"~","~~"),"*","~*"),"?","~?"))&lt;&gt;1,"Проверьте номер",IF(OR(NOT(ISNUMBER(C365)),C365&lt;=0),"Проверьте число","OK"))))</f>
        <v/>
      </c>
    </row>
    <row r="366" ht="30" customHeight="1">
      <c r="A366" s="8" t="n"/>
      <c r="B366" s="7" t="n"/>
      <c r="C366" s="11" t="n"/>
      <c r="D366" s="9" t="n"/>
      <c r="E366" s="14" t="str">
        <f>IF(COUNTA(A366:C366)=0,"",IF(OR(A366="",B366="",C366=""),"Заполните строку",IF(COUNTIF('Заказы'!$A$7:$A$206,SUBSTITUTE(SUBSTITUTE(SUBSTITUTE(B366,"~","~~"),"*","~*"),"?","~?"))&lt;&gt;1,"Проверьте номер",IF(OR(NOT(ISNUMBER(C366)),C366&lt;=0),"Проверьте число","OK"))))</f>
        <v/>
      </c>
    </row>
    <row r="367" ht="30" customHeight="1">
      <c r="A367" s="8" t="n"/>
      <c r="B367" s="7" t="n"/>
      <c r="C367" s="11" t="n"/>
      <c r="D367" s="9" t="n"/>
      <c r="E367" s="14" t="str">
        <f>IF(COUNTA(A367:C367)=0,"",IF(OR(A367="",B367="",C367=""),"Заполните строку",IF(COUNTIF('Заказы'!$A$7:$A$206,SUBSTITUTE(SUBSTITUTE(SUBSTITUTE(B367,"~","~~"),"*","~*"),"?","~?"))&lt;&gt;1,"Проверьте номер",IF(OR(NOT(ISNUMBER(C367)),C367&lt;=0),"Проверьте число","OK"))))</f>
        <v/>
      </c>
    </row>
    <row r="368" ht="30" customHeight="1">
      <c r="A368" s="8" t="n"/>
      <c r="B368" s="7" t="n"/>
      <c r="C368" s="11" t="n"/>
      <c r="D368" s="9" t="n"/>
      <c r="E368" s="14" t="str">
        <f>IF(COUNTA(A368:C368)=0,"",IF(OR(A368="",B368="",C368=""),"Заполните строку",IF(COUNTIF('Заказы'!$A$7:$A$206,SUBSTITUTE(SUBSTITUTE(SUBSTITUTE(B368,"~","~~"),"*","~*"),"?","~?"))&lt;&gt;1,"Проверьте номер",IF(OR(NOT(ISNUMBER(C368)),C368&lt;=0),"Проверьте число","OK"))))</f>
        <v/>
      </c>
    </row>
    <row r="369" ht="30" customHeight="1">
      <c r="A369" s="8" t="n"/>
      <c r="B369" s="7" t="n"/>
      <c r="C369" s="11" t="n"/>
      <c r="D369" s="9" t="n"/>
      <c r="E369" s="14" t="str">
        <f>IF(COUNTA(A369:C369)=0,"",IF(OR(A369="",B369="",C369=""),"Заполните строку",IF(COUNTIF('Заказы'!$A$7:$A$206,SUBSTITUTE(SUBSTITUTE(SUBSTITUTE(B369,"~","~~"),"*","~*"),"?","~?"))&lt;&gt;1,"Проверьте номер",IF(OR(NOT(ISNUMBER(C369)),C369&lt;=0),"Проверьте число","OK"))))</f>
        <v/>
      </c>
    </row>
    <row r="370" ht="30" customHeight="1">
      <c r="A370" s="8" t="n"/>
      <c r="B370" s="7" t="n"/>
      <c r="C370" s="11" t="n"/>
      <c r="D370" s="9" t="n"/>
      <c r="E370" s="14" t="str">
        <f>IF(COUNTA(A370:C370)=0,"",IF(OR(A370="",B370="",C370=""),"Заполните строку",IF(COUNTIF('Заказы'!$A$7:$A$206,SUBSTITUTE(SUBSTITUTE(SUBSTITUTE(B370,"~","~~"),"*","~*"),"?","~?"))&lt;&gt;1,"Проверьте номер",IF(OR(NOT(ISNUMBER(C370)),C370&lt;=0),"Проверьте число","OK"))))</f>
        <v/>
      </c>
    </row>
    <row r="371" ht="30" customHeight="1">
      <c r="A371" s="8" t="n"/>
      <c r="B371" s="7" t="n"/>
      <c r="C371" s="11" t="n"/>
      <c r="D371" s="9" t="n"/>
      <c r="E371" s="14" t="str">
        <f>IF(COUNTA(A371:C371)=0,"",IF(OR(A371="",B371="",C371=""),"Заполните строку",IF(COUNTIF('Заказы'!$A$7:$A$206,SUBSTITUTE(SUBSTITUTE(SUBSTITUTE(B371,"~","~~"),"*","~*"),"?","~?"))&lt;&gt;1,"Проверьте номер",IF(OR(NOT(ISNUMBER(C371)),C371&lt;=0),"Проверьте число","OK"))))</f>
        <v/>
      </c>
    </row>
    <row r="372" ht="30" customHeight="1">
      <c r="A372" s="8" t="n"/>
      <c r="B372" s="7" t="n"/>
      <c r="C372" s="11" t="n"/>
      <c r="D372" s="9" t="n"/>
      <c r="E372" s="14" t="str">
        <f>IF(COUNTA(A372:C372)=0,"",IF(OR(A372="",B372="",C372=""),"Заполните строку",IF(COUNTIF('Заказы'!$A$7:$A$206,SUBSTITUTE(SUBSTITUTE(SUBSTITUTE(B372,"~","~~"),"*","~*"),"?","~?"))&lt;&gt;1,"Проверьте номер",IF(OR(NOT(ISNUMBER(C372)),C372&lt;=0),"Проверьте число","OK"))))</f>
        <v/>
      </c>
    </row>
    <row r="373" ht="30" customHeight="1">
      <c r="A373" s="8" t="n"/>
      <c r="B373" s="7" t="n"/>
      <c r="C373" s="11" t="n"/>
      <c r="D373" s="9" t="n"/>
      <c r="E373" s="14" t="str">
        <f>IF(COUNTA(A373:C373)=0,"",IF(OR(A373="",B373="",C373=""),"Заполните строку",IF(COUNTIF('Заказы'!$A$7:$A$206,SUBSTITUTE(SUBSTITUTE(SUBSTITUTE(B373,"~","~~"),"*","~*"),"?","~?"))&lt;&gt;1,"Проверьте номер",IF(OR(NOT(ISNUMBER(C373)),C373&lt;=0),"Проверьте число","OK"))))</f>
        <v/>
      </c>
    </row>
    <row r="374" ht="30" customHeight="1">
      <c r="A374" s="8" t="n"/>
      <c r="B374" s="7" t="n"/>
      <c r="C374" s="11" t="n"/>
      <c r="D374" s="9" t="n"/>
      <c r="E374" s="14" t="str">
        <f>IF(COUNTA(A374:C374)=0,"",IF(OR(A374="",B374="",C374=""),"Заполните строку",IF(COUNTIF('Заказы'!$A$7:$A$206,SUBSTITUTE(SUBSTITUTE(SUBSTITUTE(B374,"~","~~"),"*","~*"),"?","~?"))&lt;&gt;1,"Проверьте номер",IF(OR(NOT(ISNUMBER(C374)),C374&lt;=0),"Проверьте число","OK"))))</f>
        <v/>
      </c>
    </row>
    <row r="375" ht="30" customHeight="1">
      <c r="A375" s="8" t="n"/>
      <c r="B375" s="7" t="n"/>
      <c r="C375" s="11" t="n"/>
      <c r="D375" s="9" t="n"/>
      <c r="E375" s="14" t="str">
        <f>IF(COUNTA(A375:C375)=0,"",IF(OR(A375="",B375="",C375=""),"Заполните строку",IF(COUNTIF('Заказы'!$A$7:$A$206,SUBSTITUTE(SUBSTITUTE(SUBSTITUTE(B375,"~","~~"),"*","~*"),"?","~?"))&lt;&gt;1,"Проверьте номер",IF(OR(NOT(ISNUMBER(C375)),C375&lt;=0),"Проверьте число","OK"))))</f>
        <v/>
      </c>
    </row>
    <row r="376" ht="30" customHeight="1">
      <c r="A376" s="8" t="n"/>
      <c r="B376" s="7" t="n"/>
      <c r="C376" s="11" t="n"/>
      <c r="D376" s="9" t="n"/>
      <c r="E376" s="14" t="str">
        <f>IF(COUNTA(A376:C376)=0,"",IF(OR(A376="",B376="",C376=""),"Заполните строку",IF(COUNTIF('Заказы'!$A$7:$A$206,SUBSTITUTE(SUBSTITUTE(SUBSTITUTE(B376,"~","~~"),"*","~*"),"?","~?"))&lt;&gt;1,"Проверьте номер",IF(OR(NOT(ISNUMBER(C376)),C376&lt;=0),"Проверьте число","OK"))))</f>
        <v/>
      </c>
    </row>
    <row r="377" ht="30" customHeight="1">
      <c r="A377" s="8" t="n"/>
      <c r="B377" s="7" t="n"/>
      <c r="C377" s="11" t="n"/>
      <c r="D377" s="9" t="n"/>
      <c r="E377" s="14" t="str">
        <f>IF(COUNTA(A377:C377)=0,"",IF(OR(A377="",B377="",C377=""),"Заполните строку",IF(COUNTIF('Заказы'!$A$7:$A$206,SUBSTITUTE(SUBSTITUTE(SUBSTITUTE(B377,"~","~~"),"*","~*"),"?","~?"))&lt;&gt;1,"Проверьте номер",IF(OR(NOT(ISNUMBER(C377)),C377&lt;=0),"Проверьте число","OK"))))</f>
        <v/>
      </c>
    </row>
    <row r="378" ht="30" customHeight="1">
      <c r="A378" s="8" t="n"/>
      <c r="B378" s="7" t="n"/>
      <c r="C378" s="11" t="n"/>
      <c r="D378" s="9" t="n"/>
      <c r="E378" s="14" t="str">
        <f>IF(COUNTA(A378:C378)=0,"",IF(OR(A378="",B378="",C378=""),"Заполните строку",IF(COUNTIF('Заказы'!$A$7:$A$206,SUBSTITUTE(SUBSTITUTE(SUBSTITUTE(B378,"~","~~"),"*","~*"),"?","~?"))&lt;&gt;1,"Проверьте номер",IF(OR(NOT(ISNUMBER(C378)),C378&lt;=0),"Проверьте число","OK"))))</f>
        <v/>
      </c>
    </row>
    <row r="379" ht="30" customHeight="1">
      <c r="A379" s="8" t="n"/>
      <c r="B379" s="7" t="n"/>
      <c r="C379" s="11" t="n"/>
      <c r="D379" s="9" t="n"/>
      <c r="E379" s="14" t="str">
        <f>IF(COUNTA(A379:C379)=0,"",IF(OR(A379="",B379="",C379=""),"Заполните строку",IF(COUNTIF('Заказы'!$A$7:$A$206,SUBSTITUTE(SUBSTITUTE(SUBSTITUTE(B379,"~","~~"),"*","~*"),"?","~?"))&lt;&gt;1,"Проверьте номер",IF(OR(NOT(ISNUMBER(C379)),C379&lt;=0),"Проверьте число","OK"))))</f>
        <v/>
      </c>
    </row>
    <row r="380" ht="30" customHeight="1">
      <c r="A380" s="8" t="n"/>
      <c r="B380" s="7" t="n"/>
      <c r="C380" s="11" t="n"/>
      <c r="D380" s="9" t="n"/>
      <c r="E380" s="14" t="str">
        <f>IF(COUNTA(A380:C380)=0,"",IF(OR(A380="",B380="",C380=""),"Заполните строку",IF(COUNTIF('Заказы'!$A$7:$A$206,SUBSTITUTE(SUBSTITUTE(SUBSTITUTE(B380,"~","~~"),"*","~*"),"?","~?"))&lt;&gt;1,"Проверьте номер",IF(OR(NOT(ISNUMBER(C380)),C380&lt;=0),"Проверьте число","OK"))))</f>
        <v/>
      </c>
    </row>
    <row r="381" ht="30" customHeight="1">
      <c r="A381" s="8" t="n"/>
      <c r="B381" s="7" t="n"/>
      <c r="C381" s="11" t="n"/>
      <c r="D381" s="9" t="n"/>
      <c r="E381" s="14" t="str">
        <f>IF(COUNTA(A381:C381)=0,"",IF(OR(A381="",B381="",C381=""),"Заполните строку",IF(COUNTIF('Заказы'!$A$7:$A$206,SUBSTITUTE(SUBSTITUTE(SUBSTITUTE(B381,"~","~~"),"*","~*"),"?","~?"))&lt;&gt;1,"Проверьте номер",IF(OR(NOT(ISNUMBER(C381)),C381&lt;=0),"Проверьте число","OK"))))</f>
        <v/>
      </c>
    </row>
    <row r="382" ht="30" customHeight="1">
      <c r="A382" s="8" t="n"/>
      <c r="B382" s="7" t="n"/>
      <c r="C382" s="11" t="n"/>
      <c r="D382" s="9" t="n"/>
      <c r="E382" s="14" t="str">
        <f>IF(COUNTA(A382:C382)=0,"",IF(OR(A382="",B382="",C382=""),"Заполните строку",IF(COUNTIF('Заказы'!$A$7:$A$206,SUBSTITUTE(SUBSTITUTE(SUBSTITUTE(B382,"~","~~"),"*","~*"),"?","~?"))&lt;&gt;1,"Проверьте номер",IF(OR(NOT(ISNUMBER(C382)),C382&lt;=0),"Проверьте число","OK"))))</f>
        <v/>
      </c>
    </row>
    <row r="383" ht="30" customHeight="1">
      <c r="A383" s="8" t="n"/>
      <c r="B383" s="7" t="n"/>
      <c r="C383" s="11" t="n"/>
      <c r="D383" s="9" t="n"/>
      <c r="E383" s="14" t="str">
        <f>IF(COUNTA(A383:C383)=0,"",IF(OR(A383="",B383="",C383=""),"Заполните строку",IF(COUNTIF('Заказы'!$A$7:$A$206,SUBSTITUTE(SUBSTITUTE(SUBSTITUTE(B383,"~","~~"),"*","~*"),"?","~?"))&lt;&gt;1,"Проверьте номер",IF(OR(NOT(ISNUMBER(C383)),C383&lt;=0),"Проверьте число","OK"))))</f>
        <v/>
      </c>
    </row>
    <row r="384" ht="30" customHeight="1">
      <c r="A384" s="8" t="n"/>
      <c r="B384" s="7" t="n"/>
      <c r="C384" s="11" t="n"/>
      <c r="D384" s="9" t="n"/>
      <c r="E384" s="14" t="str">
        <f>IF(COUNTA(A384:C384)=0,"",IF(OR(A384="",B384="",C384=""),"Заполните строку",IF(COUNTIF('Заказы'!$A$7:$A$206,SUBSTITUTE(SUBSTITUTE(SUBSTITUTE(B384,"~","~~"),"*","~*"),"?","~?"))&lt;&gt;1,"Проверьте номер",IF(OR(NOT(ISNUMBER(C384)),C384&lt;=0),"Проверьте число","OK"))))</f>
        <v/>
      </c>
    </row>
    <row r="385" ht="30" customHeight="1">
      <c r="A385" s="8" t="n"/>
      <c r="B385" s="7" t="n"/>
      <c r="C385" s="11" t="n"/>
      <c r="D385" s="9" t="n"/>
      <c r="E385" s="14" t="str">
        <f>IF(COUNTA(A385:C385)=0,"",IF(OR(A385="",B385="",C385=""),"Заполните строку",IF(COUNTIF('Заказы'!$A$7:$A$206,SUBSTITUTE(SUBSTITUTE(SUBSTITUTE(B385,"~","~~"),"*","~*"),"?","~?"))&lt;&gt;1,"Проверьте номер",IF(OR(NOT(ISNUMBER(C385)),C385&lt;=0),"Проверьте число","OK"))))</f>
        <v/>
      </c>
    </row>
    <row r="386" ht="30" customHeight="1">
      <c r="A386" s="8" t="n"/>
      <c r="B386" s="7" t="n"/>
      <c r="C386" s="11" t="n"/>
      <c r="D386" s="9" t="n"/>
      <c r="E386" s="14" t="str">
        <f>IF(COUNTA(A386:C386)=0,"",IF(OR(A386="",B386="",C386=""),"Заполните строку",IF(COUNTIF('Заказы'!$A$7:$A$206,SUBSTITUTE(SUBSTITUTE(SUBSTITUTE(B386,"~","~~"),"*","~*"),"?","~?"))&lt;&gt;1,"Проверьте номер",IF(OR(NOT(ISNUMBER(C386)),C386&lt;=0),"Проверьте число","OK"))))</f>
        <v/>
      </c>
    </row>
    <row r="387" ht="30" customHeight="1">
      <c r="A387" s="8" t="n"/>
      <c r="B387" s="7" t="n"/>
      <c r="C387" s="11" t="n"/>
      <c r="D387" s="9" t="n"/>
      <c r="E387" s="14" t="str">
        <f>IF(COUNTA(A387:C387)=0,"",IF(OR(A387="",B387="",C387=""),"Заполните строку",IF(COUNTIF('Заказы'!$A$7:$A$206,SUBSTITUTE(SUBSTITUTE(SUBSTITUTE(B387,"~","~~"),"*","~*"),"?","~?"))&lt;&gt;1,"Проверьте номер",IF(OR(NOT(ISNUMBER(C387)),C387&lt;=0),"Проверьте число","OK"))))</f>
        <v/>
      </c>
    </row>
    <row r="388" ht="30" customHeight="1">
      <c r="A388" s="8" t="n"/>
      <c r="B388" s="7" t="n"/>
      <c r="C388" s="11" t="n"/>
      <c r="D388" s="9" t="n"/>
      <c r="E388" s="14" t="str">
        <f>IF(COUNTA(A388:C388)=0,"",IF(OR(A388="",B388="",C388=""),"Заполните строку",IF(COUNTIF('Заказы'!$A$7:$A$206,SUBSTITUTE(SUBSTITUTE(SUBSTITUTE(B388,"~","~~"),"*","~*"),"?","~?"))&lt;&gt;1,"Проверьте номер",IF(OR(NOT(ISNUMBER(C388)),C388&lt;=0),"Проверьте число","OK"))))</f>
        <v/>
      </c>
    </row>
    <row r="389" ht="30" customHeight="1">
      <c r="A389" s="8" t="n"/>
      <c r="B389" s="7" t="n"/>
      <c r="C389" s="11" t="n"/>
      <c r="D389" s="9" t="n"/>
      <c r="E389" s="14" t="str">
        <f>IF(COUNTA(A389:C389)=0,"",IF(OR(A389="",B389="",C389=""),"Заполните строку",IF(COUNTIF('Заказы'!$A$7:$A$206,SUBSTITUTE(SUBSTITUTE(SUBSTITUTE(B389,"~","~~"),"*","~*"),"?","~?"))&lt;&gt;1,"Проверьте номер",IF(OR(NOT(ISNUMBER(C389)),C389&lt;=0),"Проверьте число","OK"))))</f>
        <v/>
      </c>
    </row>
    <row r="390" ht="30" customHeight="1">
      <c r="A390" s="8" t="n"/>
      <c r="B390" s="7" t="n"/>
      <c r="C390" s="11" t="n"/>
      <c r="D390" s="9" t="n"/>
      <c r="E390" s="14" t="str">
        <f>IF(COUNTA(A390:C390)=0,"",IF(OR(A390="",B390="",C390=""),"Заполните строку",IF(COUNTIF('Заказы'!$A$7:$A$206,SUBSTITUTE(SUBSTITUTE(SUBSTITUTE(B390,"~","~~"),"*","~*"),"?","~?"))&lt;&gt;1,"Проверьте номер",IF(OR(NOT(ISNUMBER(C390)),C390&lt;=0),"Проверьте число","OK"))))</f>
        <v/>
      </c>
    </row>
    <row r="391" ht="30" customHeight="1">
      <c r="A391" s="8" t="n"/>
      <c r="B391" s="7" t="n"/>
      <c r="C391" s="11" t="n"/>
      <c r="D391" s="9" t="n"/>
      <c r="E391" s="14" t="str">
        <f>IF(COUNTA(A391:C391)=0,"",IF(OR(A391="",B391="",C391=""),"Заполните строку",IF(COUNTIF('Заказы'!$A$7:$A$206,SUBSTITUTE(SUBSTITUTE(SUBSTITUTE(B391,"~","~~"),"*","~*"),"?","~?"))&lt;&gt;1,"Проверьте номер",IF(OR(NOT(ISNUMBER(C391)),C391&lt;=0),"Проверьте число","OK"))))</f>
        <v/>
      </c>
    </row>
    <row r="392" ht="30" customHeight="1">
      <c r="A392" s="8" t="n"/>
      <c r="B392" s="7" t="n"/>
      <c r="C392" s="11" t="n"/>
      <c r="D392" s="9" t="n"/>
      <c r="E392" s="14" t="str">
        <f>IF(COUNTA(A392:C392)=0,"",IF(OR(A392="",B392="",C392=""),"Заполните строку",IF(COUNTIF('Заказы'!$A$7:$A$206,SUBSTITUTE(SUBSTITUTE(SUBSTITUTE(B392,"~","~~"),"*","~*"),"?","~?"))&lt;&gt;1,"Проверьте номер",IF(OR(NOT(ISNUMBER(C392)),C392&lt;=0),"Проверьте число","OK"))))</f>
        <v/>
      </c>
    </row>
    <row r="393" ht="30" customHeight="1">
      <c r="A393" s="8" t="n"/>
      <c r="B393" s="7" t="n"/>
      <c r="C393" s="11" t="n"/>
      <c r="D393" s="9" t="n"/>
      <c r="E393" s="14" t="str">
        <f>IF(COUNTA(A393:C393)=0,"",IF(OR(A393="",B393="",C393=""),"Заполните строку",IF(COUNTIF('Заказы'!$A$7:$A$206,SUBSTITUTE(SUBSTITUTE(SUBSTITUTE(B393,"~","~~"),"*","~*"),"?","~?"))&lt;&gt;1,"Проверьте номер",IF(OR(NOT(ISNUMBER(C393)),C393&lt;=0),"Проверьте число","OK"))))</f>
        <v/>
      </c>
    </row>
    <row r="394" ht="30" customHeight="1">
      <c r="A394" s="8" t="n"/>
      <c r="B394" s="7" t="n"/>
      <c r="C394" s="11" t="n"/>
      <c r="D394" s="9" t="n"/>
      <c r="E394" s="14" t="str">
        <f>IF(COUNTA(A394:C394)=0,"",IF(OR(A394="",B394="",C394=""),"Заполните строку",IF(COUNTIF('Заказы'!$A$7:$A$206,SUBSTITUTE(SUBSTITUTE(SUBSTITUTE(B394,"~","~~"),"*","~*"),"?","~?"))&lt;&gt;1,"Проверьте номер",IF(OR(NOT(ISNUMBER(C394)),C394&lt;=0),"Проверьте число","OK"))))</f>
        <v/>
      </c>
    </row>
    <row r="395" ht="30" customHeight="1">
      <c r="A395" s="8" t="n"/>
      <c r="B395" s="7" t="n"/>
      <c r="C395" s="11" t="n"/>
      <c r="D395" s="9" t="n"/>
      <c r="E395" s="14" t="str">
        <f>IF(COUNTA(A395:C395)=0,"",IF(OR(A395="",B395="",C395=""),"Заполните строку",IF(COUNTIF('Заказы'!$A$7:$A$206,SUBSTITUTE(SUBSTITUTE(SUBSTITUTE(B395,"~","~~"),"*","~*"),"?","~?"))&lt;&gt;1,"Проверьте номер",IF(OR(NOT(ISNUMBER(C395)),C395&lt;=0),"Проверьте число","OK"))))</f>
        <v/>
      </c>
    </row>
    <row r="396" ht="30" customHeight="1">
      <c r="A396" s="8" t="n"/>
      <c r="B396" s="7" t="n"/>
      <c r="C396" s="11" t="n"/>
      <c r="D396" s="9" t="n"/>
      <c r="E396" s="14" t="str">
        <f>IF(COUNTA(A396:C396)=0,"",IF(OR(A396="",B396="",C396=""),"Заполните строку",IF(COUNTIF('Заказы'!$A$7:$A$206,SUBSTITUTE(SUBSTITUTE(SUBSTITUTE(B396,"~","~~"),"*","~*"),"?","~?"))&lt;&gt;1,"Проверьте номер",IF(OR(NOT(ISNUMBER(C396)),C396&lt;=0),"Проверьте число","OK"))))</f>
        <v/>
      </c>
    </row>
    <row r="397" ht="30" customHeight="1">
      <c r="A397" s="8" t="n"/>
      <c r="B397" s="7" t="n"/>
      <c r="C397" s="11" t="n"/>
      <c r="D397" s="9" t="n"/>
      <c r="E397" s="14" t="str">
        <f>IF(COUNTA(A397:C397)=0,"",IF(OR(A397="",B397="",C397=""),"Заполните строку",IF(COUNTIF('Заказы'!$A$7:$A$206,SUBSTITUTE(SUBSTITUTE(SUBSTITUTE(B397,"~","~~"),"*","~*"),"?","~?"))&lt;&gt;1,"Проверьте номер",IF(OR(NOT(ISNUMBER(C397)),C397&lt;=0),"Проверьте число","OK"))))</f>
        <v/>
      </c>
    </row>
    <row r="398" ht="30" customHeight="1">
      <c r="A398" s="8" t="n"/>
      <c r="B398" s="7" t="n"/>
      <c r="C398" s="11" t="n"/>
      <c r="D398" s="9" t="n"/>
      <c r="E398" s="14" t="str">
        <f>IF(COUNTA(A398:C398)=0,"",IF(OR(A398="",B398="",C398=""),"Заполните строку",IF(COUNTIF('Заказы'!$A$7:$A$206,SUBSTITUTE(SUBSTITUTE(SUBSTITUTE(B398,"~","~~"),"*","~*"),"?","~?"))&lt;&gt;1,"Проверьте номер",IF(OR(NOT(ISNUMBER(C398)),C398&lt;=0),"Проверьте число","OK"))))</f>
        <v/>
      </c>
    </row>
    <row r="399" ht="30" customHeight="1">
      <c r="A399" s="8" t="n"/>
      <c r="B399" s="7" t="n"/>
      <c r="C399" s="11" t="n"/>
      <c r="D399" s="9" t="n"/>
      <c r="E399" s="14" t="str">
        <f>IF(COUNTA(A399:C399)=0,"",IF(OR(A399="",B399="",C399=""),"Заполните строку",IF(COUNTIF('Заказы'!$A$7:$A$206,SUBSTITUTE(SUBSTITUTE(SUBSTITUTE(B399,"~","~~"),"*","~*"),"?","~?"))&lt;&gt;1,"Проверьте номер",IF(OR(NOT(ISNUMBER(C399)),C399&lt;=0),"Проверьте число","OK"))))</f>
        <v/>
      </c>
    </row>
    <row r="400" ht="30" customHeight="1">
      <c r="A400" s="8" t="n"/>
      <c r="B400" s="7" t="n"/>
      <c r="C400" s="11" t="n"/>
      <c r="D400" s="9" t="n"/>
      <c r="E400" s="14" t="str">
        <f>IF(COUNTA(A400:C400)=0,"",IF(OR(A400="",B400="",C400=""),"Заполните строку",IF(COUNTIF('Заказы'!$A$7:$A$206,SUBSTITUTE(SUBSTITUTE(SUBSTITUTE(B400,"~","~~"),"*","~*"),"?","~?"))&lt;&gt;1,"Проверьте номер",IF(OR(NOT(ISNUMBER(C400)),C400&lt;=0),"Проверьте число","OK"))))</f>
        <v/>
      </c>
    </row>
    <row r="401" ht="30" customHeight="1">
      <c r="A401" s="8" t="n"/>
      <c r="B401" s="7" t="n"/>
      <c r="C401" s="11" t="n"/>
      <c r="D401" s="9" t="n"/>
      <c r="E401" s="14" t="str">
        <f>IF(COUNTA(A401:C401)=0,"",IF(OR(A401="",B401="",C401=""),"Заполните строку",IF(COUNTIF('Заказы'!$A$7:$A$206,SUBSTITUTE(SUBSTITUTE(SUBSTITUTE(B401,"~","~~"),"*","~*"),"?","~?"))&lt;&gt;1,"Проверьте номер",IF(OR(NOT(ISNUMBER(C401)),C401&lt;=0),"Проверьте число","OK"))))</f>
        <v/>
      </c>
    </row>
    <row r="402" ht="30" customHeight="1">
      <c r="A402" s="8" t="n"/>
      <c r="B402" s="7" t="n"/>
      <c r="C402" s="11" t="n"/>
      <c r="D402" s="9" t="n"/>
      <c r="E402" s="14" t="str">
        <f>IF(COUNTA(A402:C402)=0,"",IF(OR(A402="",B402="",C402=""),"Заполните строку",IF(COUNTIF('Заказы'!$A$7:$A$206,SUBSTITUTE(SUBSTITUTE(SUBSTITUTE(B402,"~","~~"),"*","~*"),"?","~?"))&lt;&gt;1,"Проверьте номер",IF(OR(NOT(ISNUMBER(C402)),C402&lt;=0),"Проверьте число","OK"))))</f>
        <v/>
      </c>
    </row>
    <row r="403" ht="30" customHeight="1">
      <c r="A403" s="8" t="n"/>
      <c r="B403" s="7" t="n"/>
      <c r="C403" s="11" t="n"/>
      <c r="D403" s="9" t="n"/>
      <c r="E403" s="14" t="str">
        <f>IF(COUNTA(A403:C403)=0,"",IF(OR(A403="",B403="",C403=""),"Заполните строку",IF(COUNTIF('Заказы'!$A$7:$A$206,SUBSTITUTE(SUBSTITUTE(SUBSTITUTE(B403,"~","~~"),"*","~*"),"?","~?"))&lt;&gt;1,"Проверьте номер",IF(OR(NOT(ISNUMBER(C403)),C403&lt;=0),"Проверьте число","OK"))))</f>
        <v/>
      </c>
    </row>
    <row r="404" ht="30" customHeight="1">
      <c r="A404" s="8" t="n"/>
      <c r="B404" s="7" t="n"/>
      <c r="C404" s="11" t="n"/>
      <c r="D404" s="9" t="n"/>
      <c r="E404" s="14" t="str">
        <f>IF(COUNTA(A404:C404)=0,"",IF(OR(A404="",B404="",C404=""),"Заполните строку",IF(COUNTIF('Заказы'!$A$7:$A$206,SUBSTITUTE(SUBSTITUTE(SUBSTITUTE(B404,"~","~~"),"*","~*"),"?","~?"))&lt;&gt;1,"Проверьте номер",IF(OR(NOT(ISNUMBER(C404)),C404&lt;=0),"Проверьте число","OK"))))</f>
        <v/>
      </c>
    </row>
    <row r="405" ht="30" customHeight="1">
      <c r="A405" s="8" t="n"/>
      <c r="B405" s="7" t="n"/>
      <c r="C405" s="11" t="n"/>
      <c r="D405" s="9" t="n"/>
      <c r="E405" s="14" t="str">
        <f>IF(COUNTA(A405:C405)=0,"",IF(OR(A405="",B405="",C405=""),"Заполните строку",IF(COUNTIF('Заказы'!$A$7:$A$206,SUBSTITUTE(SUBSTITUTE(SUBSTITUTE(B405,"~","~~"),"*","~*"),"?","~?"))&lt;&gt;1,"Проверьте номер",IF(OR(NOT(ISNUMBER(C405)),C405&lt;=0),"Проверьте число","OK"))))</f>
        <v/>
      </c>
    </row>
    <row r="406" ht="30" customHeight="1">
      <c r="A406" s="8" t="n"/>
      <c r="B406" s="7" t="n"/>
      <c r="C406" s="11" t="n"/>
      <c r="D406" s="9" t="n"/>
      <c r="E406" s="14" t="str">
        <f>IF(COUNTA(A406:C406)=0,"",IF(OR(A406="",B406="",C406=""),"Заполните строку",IF(COUNTIF('Заказы'!$A$7:$A$206,SUBSTITUTE(SUBSTITUTE(SUBSTITUTE(B406,"~","~~"),"*","~*"),"?","~?"))&lt;&gt;1,"Проверьте номер",IF(OR(NOT(ISNUMBER(C406)),C406&lt;=0),"Проверьте число","OK"))))</f>
        <v/>
      </c>
    </row>
    <row r="407" ht="30" customHeight="1">
      <c r="A407" s="8" t="n"/>
      <c r="B407" s="7" t="n"/>
      <c r="C407" s="11" t="n"/>
      <c r="D407" s="9" t="n"/>
      <c r="E407" s="14" t="str">
        <f>IF(COUNTA(A407:C407)=0,"",IF(OR(A407="",B407="",C407=""),"Заполните строку",IF(COUNTIF('Заказы'!$A$7:$A$206,SUBSTITUTE(SUBSTITUTE(SUBSTITUTE(B407,"~","~~"),"*","~*"),"?","~?"))&lt;&gt;1,"Проверьте номер",IF(OR(NOT(ISNUMBER(C407)),C407&lt;=0),"Проверьте число","OK"))))</f>
        <v/>
      </c>
    </row>
    <row r="408" ht="30" customHeight="1">
      <c r="A408" s="8" t="n"/>
      <c r="B408" s="7" t="n"/>
      <c r="C408" s="11" t="n"/>
      <c r="D408" s="9" t="n"/>
      <c r="E408" s="14" t="str">
        <f>IF(COUNTA(A408:C408)=0,"",IF(OR(A408="",B408="",C408=""),"Заполните строку",IF(COUNTIF('Заказы'!$A$7:$A$206,SUBSTITUTE(SUBSTITUTE(SUBSTITUTE(B408,"~","~~"),"*","~*"),"?","~?"))&lt;&gt;1,"Проверьте номер",IF(OR(NOT(ISNUMBER(C408)),C408&lt;=0),"Проверьте число","OK"))))</f>
        <v/>
      </c>
    </row>
    <row r="409" ht="30" customHeight="1">
      <c r="A409" s="8" t="n"/>
      <c r="B409" s="7" t="n"/>
      <c r="C409" s="11" t="n"/>
      <c r="D409" s="9" t="n"/>
      <c r="E409" s="14" t="str">
        <f>IF(COUNTA(A409:C409)=0,"",IF(OR(A409="",B409="",C409=""),"Заполните строку",IF(COUNTIF('Заказы'!$A$7:$A$206,SUBSTITUTE(SUBSTITUTE(SUBSTITUTE(B409,"~","~~"),"*","~*"),"?","~?"))&lt;&gt;1,"Проверьте номер",IF(OR(NOT(ISNUMBER(C409)),C409&lt;=0),"Проверьте число","OK"))))</f>
        <v/>
      </c>
    </row>
    <row r="410" ht="30" customHeight="1">
      <c r="A410" s="8" t="n"/>
      <c r="B410" s="7" t="n"/>
      <c r="C410" s="11" t="n"/>
      <c r="D410" s="9" t="n"/>
      <c r="E410" s="14" t="str">
        <f>IF(COUNTA(A410:C410)=0,"",IF(OR(A410="",B410="",C410=""),"Заполните строку",IF(COUNTIF('Заказы'!$A$7:$A$206,SUBSTITUTE(SUBSTITUTE(SUBSTITUTE(B410,"~","~~"),"*","~*"),"?","~?"))&lt;&gt;1,"Проверьте номер",IF(OR(NOT(ISNUMBER(C410)),C410&lt;=0),"Проверьте число","OK"))))</f>
        <v/>
      </c>
    </row>
    <row r="411" ht="30" customHeight="1">
      <c r="A411" s="8" t="n"/>
      <c r="B411" s="7" t="n"/>
      <c r="C411" s="11" t="n"/>
      <c r="D411" s="9" t="n"/>
      <c r="E411" s="14" t="str">
        <f>IF(COUNTA(A411:C411)=0,"",IF(OR(A411="",B411="",C411=""),"Заполните строку",IF(COUNTIF('Заказы'!$A$7:$A$206,SUBSTITUTE(SUBSTITUTE(SUBSTITUTE(B411,"~","~~"),"*","~*"),"?","~?"))&lt;&gt;1,"Проверьте номер",IF(OR(NOT(ISNUMBER(C411)),C411&lt;=0),"Проверьте число","OK"))))</f>
        <v/>
      </c>
    </row>
    <row r="412" ht="30" customHeight="1">
      <c r="A412" s="8" t="n"/>
      <c r="B412" s="7" t="n"/>
      <c r="C412" s="11" t="n"/>
      <c r="D412" s="9" t="n"/>
      <c r="E412" s="14" t="str">
        <f>IF(COUNTA(A412:C412)=0,"",IF(OR(A412="",B412="",C412=""),"Заполните строку",IF(COUNTIF('Заказы'!$A$7:$A$206,SUBSTITUTE(SUBSTITUTE(SUBSTITUTE(B412,"~","~~"),"*","~*"),"?","~?"))&lt;&gt;1,"Проверьте номер",IF(OR(NOT(ISNUMBER(C412)),C412&lt;=0),"Проверьте число","OK"))))</f>
        <v/>
      </c>
    </row>
    <row r="413" ht="30" customHeight="1">
      <c r="A413" s="8" t="n"/>
      <c r="B413" s="7" t="n"/>
      <c r="C413" s="11" t="n"/>
      <c r="D413" s="9" t="n"/>
      <c r="E413" s="14" t="str">
        <f>IF(COUNTA(A413:C413)=0,"",IF(OR(A413="",B413="",C413=""),"Заполните строку",IF(COUNTIF('Заказы'!$A$7:$A$206,SUBSTITUTE(SUBSTITUTE(SUBSTITUTE(B413,"~","~~"),"*","~*"),"?","~?"))&lt;&gt;1,"Проверьте номер",IF(OR(NOT(ISNUMBER(C413)),C413&lt;=0),"Проверьте число","OK"))))</f>
        <v/>
      </c>
    </row>
    <row r="414" ht="30" customHeight="1">
      <c r="A414" s="8" t="n"/>
      <c r="B414" s="7" t="n"/>
      <c r="C414" s="11" t="n"/>
      <c r="D414" s="9" t="n"/>
      <c r="E414" s="14" t="str">
        <f>IF(COUNTA(A414:C414)=0,"",IF(OR(A414="",B414="",C414=""),"Заполните строку",IF(COUNTIF('Заказы'!$A$7:$A$206,SUBSTITUTE(SUBSTITUTE(SUBSTITUTE(B414,"~","~~"),"*","~*"),"?","~?"))&lt;&gt;1,"Проверьте номер",IF(OR(NOT(ISNUMBER(C414)),C414&lt;=0),"Проверьте число","OK"))))</f>
        <v/>
      </c>
    </row>
    <row r="415" ht="30" customHeight="1">
      <c r="A415" s="8" t="n"/>
      <c r="B415" s="7" t="n"/>
      <c r="C415" s="11" t="n"/>
      <c r="D415" s="9" t="n"/>
      <c r="E415" s="14" t="str">
        <f>IF(COUNTA(A415:C415)=0,"",IF(OR(A415="",B415="",C415=""),"Заполните строку",IF(COUNTIF('Заказы'!$A$7:$A$206,SUBSTITUTE(SUBSTITUTE(SUBSTITUTE(B415,"~","~~"),"*","~*"),"?","~?"))&lt;&gt;1,"Проверьте номер",IF(OR(NOT(ISNUMBER(C415)),C415&lt;=0),"Проверьте число","OK"))))</f>
        <v/>
      </c>
    </row>
    <row r="416" ht="30" customHeight="1">
      <c r="A416" s="8" t="n"/>
      <c r="B416" s="7" t="n"/>
      <c r="C416" s="11" t="n"/>
      <c r="D416" s="9" t="n"/>
      <c r="E416" s="14" t="str">
        <f>IF(COUNTA(A416:C416)=0,"",IF(OR(A416="",B416="",C416=""),"Заполните строку",IF(COUNTIF('Заказы'!$A$7:$A$206,SUBSTITUTE(SUBSTITUTE(SUBSTITUTE(B416,"~","~~"),"*","~*"),"?","~?"))&lt;&gt;1,"Проверьте номер",IF(OR(NOT(ISNUMBER(C416)),C416&lt;=0),"Проверьте число","OK"))))</f>
        <v/>
      </c>
    </row>
    <row r="417" ht="30" customHeight="1">
      <c r="A417" s="8" t="n"/>
      <c r="B417" s="7" t="n"/>
      <c r="C417" s="11" t="n"/>
      <c r="D417" s="9" t="n"/>
      <c r="E417" s="14" t="str">
        <f>IF(COUNTA(A417:C417)=0,"",IF(OR(A417="",B417="",C417=""),"Заполните строку",IF(COUNTIF('Заказы'!$A$7:$A$206,SUBSTITUTE(SUBSTITUTE(SUBSTITUTE(B417,"~","~~"),"*","~*"),"?","~?"))&lt;&gt;1,"Проверьте номер",IF(OR(NOT(ISNUMBER(C417)),C417&lt;=0),"Проверьте число","OK"))))</f>
        <v/>
      </c>
    </row>
    <row r="418" ht="30" customHeight="1">
      <c r="A418" s="8" t="n"/>
      <c r="B418" s="7" t="n"/>
      <c r="C418" s="11" t="n"/>
      <c r="D418" s="9" t="n"/>
      <c r="E418" s="14" t="str">
        <f>IF(COUNTA(A418:C418)=0,"",IF(OR(A418="",B418="",C418=""),"Заполните строку",IF(COUNTIF('Заказы'!$A$7:$A$206,SUBSTITUTE(SUBSTITUTE(SUBSTITUTE(B418,"~","~~"),"*","~*"),"?","~?"))&lt;&gt;1,"Проверьте номер",IF(OR(NOT(ISNUMBER(C418)),C418&lt;=0),"Проверьте число","OK"))))</f>
        <v/>
      </c>
    </row>
    <row r="419" ht="30" customHeight="1">
      <c r="A419" s="8" t="n"/>
      <c r="B419" s="7" t="n"/>
      <c r="C419" s="11" t="n"/>
      <c r="D419" s="9" t="n"/>
      <c r="E419" s="14" t="str">
        <f>IF(COUNTA(A419:C419)=0,"",IF(OR(A419="",B419="",C419=""),"Заполните строку",IF(COUNTIF('Заказы'!$A$7:$A$206,SUBSTITUTE(SUBSTITUTE(SUBSTITUTE(B419,"~","~~"),"*","~*"),"?","~?"))&lt;&gt;1,"Проверьте номер",IF(OR(NOT(ISNUMBER(C419)),C419&lt;=0),"Проверьте число","OK"))))</f>
        <v/>
      </c>
    </row>
    <row r="420" ht="30" customHeight="1">
      <c r="A420" s="8" t="n"/>
      <c r="B420" s="7" t="n"/>
      <c r="C420" s="11" t="n"/>
      <c r="D420" s="9" t="n"/>
      <c r="E420" s="14" t="str">
        <f>IF(COUNTA(A420:C420)=0,"",IF(OR(A420="",B420="",C420=""),"Заполните строку",IF(COUNTIF('Заказы'!$A$7:$A$206,SUBSTITUTE(SUBSTITUTE(SUBSTITUTE(B420,"~","~~"),"*","~*"),"?","~?"))&lt;&gt;1,"Проверьте номер",IF(OR(NOT(ISNUMBER(C420)),C420&lt;=0),"Проверьте число","OK"))))</f>
        <v/>
      </c>
    </row>
    <row r="421" ht="30" customHeight="1">
      <c r="A421" s="8" t="n"/>
      <c r="B421" s="7" t="n"/>
      <c r="C421" s="11" t="n"/>
      <c r="D421" s="9" t="n"/>
      <c r="E421" s="14" t="str">
        <f>IF(COUNTA(A421:C421)=0,"",IF(OR(A421="",B421="",C421=""),"Заполните строку",IF(COUNTIF('Заказы'!$A$7:$A$206,SUBSTITUTE(SUBSTITUTE(SUBSTITUTE(B421,"~","~~"),"*","~*"),"?","~?"))&lt;&gt;1,"Проверьте номер",IF(OR(NOT(ISNUMBER(C421)),C421&lt;=0),"Проверьте число","OK"))))</f>
        <v/>
      </c>
    </row>
    <row r="422" ht="30" customHeight="1">
      <c r="A422" s="8" t="n"/>
      <c r="B422" s="7" t="n"/>
      <c r="C422" s="11" t="n"/>
      <c r="D422" s="9" t="n"/>
      <c r="E422" s="14" t="str">
        <f>IF(COUNTA(A422:C422)=0,"",IF(OR(A422="",B422="",C422=""),"Заполните строку",IF(COUNTIF('Заказы'!$A$7:$A$206,SUBSTITUTE(SUBSTITUTE(SUBSTITUTE(B422,"~","~~"),"*","~*"),"?","~?"))&lt;&gt;1,"Проверьте номер",IF(OR(NOT(ISNUMBER(C422)),C422&lt;=0),"Проверьте число","OK"))))</f>
        <v/>
      </c>
    </row>
    <row r="423" ht="30" customHeight="1">
      <c r="A423" s="8" t="n"/>
      <c r="B423" s="7" t="n"/>
      <c r="C423" s="11" t="n"/>
      <c r="D423" s="9" t="n"/>
      <c r="E423" s="14" t="str">
        <f>IF(COUNTA(A423:C423)=0,"",IF(OR(A423="",B423="",C423=""),"Заполните строку",IF(COUNTIF('Заказы'!$A$7:$A$206,SUBSTITUTE(SUBSTITUTE(SUBSTITUTE(B423,"~","~~"),"*","~*"),"?","~?"))&lt;&gt;1,"Проверьте номер",IF(OR(NOT(ISNUMBER(C423)),C423&lt;=0),"Проверьте число","OK"))))</f>
        <v/>
      </c>
    </row>
    <row r="424" ht="30" customHeight="1">
      <c r="A424" s="8" t="n"/>
      <c r="B424" s="7" t="n"/>
      <c r="C424" s="11" t="n"/>
      <c r="D424" s="9" t="n"/>
      <c r="E424" s="14" t="str">
        <f>IF(COUNTA(A424:C424)=0,"",IF(OR(A424="",B424="",C424=""),"Заполните строку",IF(COUNTIF('Заказы'!$A$7:$A$206,SUBSTITUTE(SUBSTITUTE(SUBSTITUTE(B424,"~","~~"),"*","~*"),"?","~?"))&lt;&gt;1,"Проверьте номер",IF(OR(NOT(ISNUMBER(C424)),C424&lt;=0),"Проверьте число","OK"))))</f>
        <v/>
      </c>
    </row>
    <row r="425" ht="30" customHeight="1">
      <c r="A425" s="8" t="n"/>
      <c r="B425" s="7" t="n"/>
      <c r="C425" s="11" t="n"/>
      <c r="D425" s="9" t="n"/>
      <c r="E425" s="14" t="str">
        <f>IF(COUNTA(A425:C425)=0,"",IF(OR(A425="",B425="",C425=""),"Заполните строку",IF(COUNTIF('Заказы'!$A$7:$A$206,SUBSTITUTE(SUBSTITUTE(SUBSTITUTE(B425,"~","~~"),"*","~*"),"?","~?"))&lt;&gt;1,"Проверьте номер",IF(OR(NOT(ISNUMBER(C425)),C425&lt;=0),"Проверьте число","OK"))))</f>
        <v/>
      </c>
    </row>
    <row r="426" ht="30" customHeight="1">
      <c r="A426" s="8" t="n"/>
      <c r="B426" s="7" t="n"/>
      <c r="C426" s="11" t="n"/>
      <c r="D426" s="9" t="n"/>
      <c r="E426" s="14" t="str">
        <f>IF(COUNTA(A426:C426)=0,"",IF(OR(A426="",B426="",C426=""),"Заполните строку",IF(COUNTIF('Заказы'!$A$7:$A$206,SUBSTITUTE(SUBSTITUTE(SUBSTITUTE(B426,"~","~~"),"*","~*"),"?","~?"))&lt;&gt;1,"Проверьте номер",IF(OR(NOT(ISNUMBER(C426)),C426&lt;=0),"Проверьте число","OK"))))</f>
        <v/>
      </c>
    </row>
    <row r="427" ht="30" customHeight="1">
      <c r="A427" s="8" t="n"/>
      <c r="B427" s="7" t="n"/>
      <c r="C427" s="11" t="n"/>
      <c r="D427" s="9" t="n"/>
      <c r="E427" s="14" t="str">
        <f>IF(COUNTA(A427:C427)=0,"",IF(OR(A427="",B427="",C427=""),"Заполните строку",IF(COUNTIF('Заказы'!$A$7:$A$206,SUBSTITUTE(SUBSTITUTE(SUBSTITUTE(B427,"~","~~"),"*","~*"),"?","~?"))&lt;&gt;1,"Проверьте номер",IF(OR(NOT(ISNUMBER(C427)),C427&lt;=0),"Проверьте число","OK"))))</f>
        <v/>
      </c>
    </row>
    <row r="428" ht="30" customHeight="1">
      <c r="A428" s="8" t="n"/>
      <c r="B428" s="7" t="n"/>
      <c r="C428" s="11" t="n"/>
      <c r="D428" s="9" t="n"/>
      <c r="E428" s="14" t="str">
        <f>IF(COUNTA(A428:C428)=0,"",IF(OR(A428="",B428="",C428=""),"Заполните строку",IF(COUNTIF('Заказы'!$A$7:$A$206,SUBSTITUTE(SUBSTITUTE(SUBSTITUTE(B428,"~","~~"),"*","~*"),"?","~?"))&lt;&gt;1,"Проверьте номер",IF(OR(NOT(ISNUMBER(C428)),C428&lt;=0),"Проверьте число","OK"))))</f>
        <v/>
      </c>
    </row>
    <row r="429" ht="30" customHeight="1">
      <c r="A429" s="8" t="n"/>
      <c r="B429" s="7" t="n"/>
      <c r="C429" s="11" t="n"/>
      <c r="D429" s="9" t="n"/>
      <c r="E429" s="14" t="str">
        <f>IF(COUNTA(A429:C429)=0,"",IF(OR(A429="",B429="",C429=""),"Заполните строку",IF(COUNTIF('Заказы'!$A$7:$A$206,SUBSTITUTE(SUBSTITUTE(SUBSTITUTE(B429,"~","~~"),"*","~*"),"?","~?"))&lt;&gt;1,"Проверьте номер",IF(OR(NOT(ISNUMBER(C429)),C429&lt;=0),"Проверьте число","OK"))))</f>
        <v/>
      </c>
    </row>
    <row r="430" ht="30" customHeight="1">
      <c r="A430" s="8" t="n"/>
      <c r="B430" s="7" t="n"/>
      <c r="C430" s="11" t="n"/>
      <c r="D430" s="9" t="n"/>
      <c r="E430" s="14" t="str">
        <f>IF(COUNTA(A430:C430)=0,"",IF(OR(A430="",B430="",C430=""),"Заполните строку",IF(COUNTIF('Заказы'!$A$7:$A$206,SUBSTITUTE(SUBSTITUTE(SUBSTITUTE(B430,"~","~~"),"*","~*"),"?","~?"))&lt;&gt;1,"Проверьте номер",IF(OR(NOT(ISNUMBER(C430)),C430&lt;=0),"Проверьте число","OK"))))</f>
        <v/>
      </c>
    </row>
    <row r="431" ht="30" customHeight="1">
      <c r="A431" s="8" t="n"/>
      <c r="B431" s="7" t="n"/>
      <c r="C431" s="11" t="n"/>
      <c r="D431" s="9" t="n"/>
      <c r="E431" s="14" t="str">
        <f>IF(COUNTA(A431:C431)=0,"",IF(OR(A431="",B431="",C431=""),"Заполните строку",IF(COUNTIF('Заказы'!$A$7:$A$206,SUBSTITUTE(SUBSTITUTE(SUBSTITUTE(B431,"~","~~"),"*","~*"),"?","~?"))&lt;&gt;1,"Проверьте номер",IF(OR(NOT(ISNUMBER(C431)),C431&lt;=0),"Проверьте число","OK"))))</f>
        <v/>
      </c>
    </row>
    <row r="432" ht="30" customHeight="1">
      <c r="A432" s="8" t="n"/>
      <c r="B432" s="7" t="n"/>
      <c r="C432" s="11" t="n"/>
      <c r="D432" s="9" t="n"/>
      <c r="E432" s="14" t="str">
        <f>IF(COUNTA(A432:C432)=0,"",IF(OR(A432="",B432="",C432=""),"Заполните строку",IF(COUNTIF('Заказы'!$A$7:$A$206,SUBSTITUTE(SUBSTITUTE(SUBSTITUTE(B432,"~","~~"),"*","~*"),"?","~?"))&lt;&gt;1,"Проверьте номер",IF(OR(NOT(ISNUMBER(C432)),C432&lt;=0),"Проверьте число","OK"))))</f>
        <v/>
      </c>
    </row>
    <row r="433" ht="30" customHeight="1">
      <c r="A433" s="8" t="n"/>
      <c r="B433" s="7" t="n"/>
      <c r="C433" s="11" t="n"/>
      <c r="D433" s="9" t="n"/>
      <c r="E433" s="14" t="str">
        <f>IF(COUNTA(A433:C433)=0,"",IF(OR(A433="",B433="",C433=""),"Заполните строку",IF(COUNTIF('Заказы'!$A$7:$A$206,SUBSTITUTE(SUBSTITUTE(SUBSTITUTE(B433,"~","~~"),"*","~*"),"?","~?"))&lt;&gt;1,"Проверьте номер",IF(OR(NOT(ISNUMBER(C433)),C433&lt;=0),"Проверьте число","OK"))))</f>
        <v/>
      </c>
    </row>
    <row r="434" ht="30" customHeight="1">
      <c r="A434" s="8" t="n"/>
      <c r="B434" s="7" t="n"/>
      <c r="C434" s="11" t="n"/>
      <c r="D434" s="9" t="n"/>
      <c r="E434" s="14" t="str">
        <f>IF(COUNTA(A434:C434)=0,"",IF(OR(A434="",B434="",C434=""),"Заполните строку",IF(COUNTIF('Заказы'!$A$7:$A$206,SUBSTITUTE(SUBSTITUTE(SUBSTITUTE(B434,"~","~~"),"*","~*"),"?","~?"))&lt;&gt;1,"Проверьте номер",IF(OR(NOT(ISNUMBER(C434)),C434&lt;=0),"Проверьте число","OK"))))</f>
        <v/>
      </c>
    </row>
    <row r="435" ht="30" customHeight="1">
      <c r="A435" s="8" t="n"/>
      <c r="B435" s="7" t="n"/>
      <c r="C435" s="11" t="n"/>
      <c r="D435" s="9" t="n"/>
      <c r="E435" s="14" t="str">
        <f>IF(COUNTA(A435:C435)=0,"",IF(OR(A435="",B435="",C435=""),"Заполните строку",IF(COUNTIF('Заказы'!$A$7:$A$206,SUBSTITUTE(SUBSTITUTE(SUBSTITUTE(B435,"~","~~"),"*","~*"),"?","~?"))&lt;&gt;1,"Проверьте номер",IF(OR(NOT(ISNUMBER(C435)),C435&lt;=0),"Проверьте число","OK"))))</f>
        <v/>
      </c>
    </row>
    <row r="436" ht="30" customHeight="1">
      <c r="A436" s="8" t="n"/>
      <c r="B436" s="7" t="n"/>
      <c r="C436" s="11" t="n"/>
      <c r="D436" s="9" t="n"/>
      <c r="E436" s="14" t="str">
        <f>IF(COUNTA(A436:C436)=0,"",IF(OR(A436="",B436="",C436=""),"Заполните строку",IF(COUNTIF('Заказы'!$A$7:$A$206,SUBSTITUTE(SUBSTITUTE(SUBSTITUTE(B436,"~","~~"),"*","~*"),"?","~?"))&lt;&gt;1,"Проверьте номер",IF(OR(NOT(ISNUMBER(C436)),C436&lt;=0),"Проверьте число","OK"))))</f>
        <v/>
      </c>
    </row>
    <row r="437" ht="30" customHeight="1">
      <c r="A437" s="8" t="n"/>
      <c r="B437" s="7" t="n"/>
      <c r="C437" s="11" t="n"/>
      <c r="D437" s="9" t="n"/>
      <c r="E437" s="14" t="str">
        <f>IF(COUNTA(A437:C437)=0,"",IF(OR(A437="",B437="",C437=""),"Заполните строку",IF(COUNTIF('Заказы'!$A$7:$A$206,SUBSTITUTE(SUBSTITUTE(SUBSTITUTE(B437,"~","~~"),"*","~*"),"?","~?"))&lt;&gt;1,"Проверьте номер",IF(OR(NOT(ISNUMBER(C437)),C437&lt;=0),"Проверьте число","OK"))))</f>
        <v/>
      </c>
    </row>
    <row r="438" ht="30" customHeight="1">
      <c r="A438" s="8" t="n"/>
      <c r="B438" s="7" t="n"/>
      <c r="C438" s="11" t="n"/>
      <c r="D438" s="9" t="n"/>
      <c r="E438" s="14" t="str">
        <f>IF(COUNTA(A438:C438)=0,"",IF(OR(A438="",B438="",C438=""),"Заполните строку",IF(COUNTIF('Заказы'!$A$7:$A$206,SUBSTITUTE(SUBSTITUTE(SUBSTITUTE(B438,"~","~~"),"*","~*"),"?","~?"))&lt;&gt;1,"Проверьте номер",IF(OR(NOT(ISNUMBER(C438)),C438&lt;=0),"Проверьте число","OK"))))</f>
        <v/>
      </c>
    </row>
    <row r="439" ht="30" customHeight="1">
      <c r="A439" s="8" t="n"/>
      <c r="B439" s="7" t="n"/>
      <c r="C439" s="11" t="n"/>
      <c r="D439" s="9" t="n"/>
      <c r="E439" s="14" t="str">
        <f>IF(COUNTA(A439:C439)=0,"",IF(OR(A439="",B439="",C439=""),"Заполните строку",IF(COUNTIF('Заказы'!$A$7:$A$206,SUBSTITUTE(SUBSTITUTE(SUBSTITUTE(B439,"~","~~"),"*","~*"),"?","~?"))&lt;&gt;1,"Проверьте номер",IF(OR(NOT(ISNUMBER(C439)),C439&lt;=0),"Проверьте число","OK"))))</f>
        <v/>
      </c>
    </row>
    <row r="440" ht="30" customHeight="1">
      <c r="A440" s="8" t="n"/>
      <c r="B440" s="7" t="n"/>
      <c r="C440" s="11" t="n"/>
      <c r="D440" s="9" t="n"/>
      <c r="E440" s="14" t="str">
        <f>IF(COUNTA(A440:C440)=0,"",IF(OR(A440="",B440="",C440=""),"Заполните строку",IF(COUNTIF('Заказы'!$A$7:$A$206,SUBSTITUTE(SUBSTITUTE(SUBSTITUTE(B440,"~","~~"),"*","~*"),"?","~?"))&lt;&gt;1,"Проверьте номер",IF(OR(NOT(ISNUMBER(C440)),C440&lt;=0),"Проверьте число","OK"))))</f>
        <v/>
      </c>
    </row>
    <row r="441" ht="30" customHeight="1">
      <c r="A441" s="8" t="n"/>
      <c r="B441" s="7" t="n"/>
      <c r="C441" s="11" t="n"/>
      <c r="D441" s="9" t="n"/>
      <c r="E441" s="14" t="str">
        <f>IF(COUNTA(A441:C441)=0,"",IF(OR(A441="",B441="",C441=""),"Заполните строку",IF(COUNTIF('Заказы'!$A$7:$A$206,SUBSTITUTE(SUBSTITUTE(SUBSTITUTE(B441,"~","~~"),"*","~*"),"?","~?"))&lt;&gt;1,"Проверьте номер",IF(OR(NOT(ISNUMBER(C441)),C441&lt;=0),"Проверьте число","OK"))))</f>
        <v/>
      </c>
    </row>
    <row r="442" ht="30" customHeight="1">
      <c r="A442" s="8" t="n"/>
      <c r="B442" s="7" t="n"/>
      <c r="C442" s="11" t="n"/>
      <c r="D442" s="9" t="n"/>
      <c r="E442" s="14" t="str">
        <f>IF(COUNTA(A442:C442)=0,"",IF(OR(A442="",B442="",C442=""),"Заполните строку",IF(COUNTIF('Заказы'!$A$7:$A$206,SUBSTITUTE(SUBSTITUTE(SUBSTITUTE(B442,"~","~~"),"*","~*"),"?","~?"))&lt;&gt;1,"Проверьте номер",IF(OR(NOT(ISNUMBER(C442)),C442&lt;=0),"Проверьте число","OK"))))</f>
        <v/>
      </c>
    </row>
    <row r="443" ht="30" customHeight="1">
      <c r="A443" s="8" t="n"/>
      <c r="B443" s="7" t="n"/>
      <c r="C443" s="11" t="n"/>
      <c r="D443" s="9" t="n"/>
      <c r="E443" s="14" t="str">
        <f>IF(COUNTA(A443:C443)=0,"",IF(OR(A443="",B443="",C443=""),"Заполните строку",IF(COUNTIF('Заказы'!$A$7:$A$206,SUBSTITUTE(SUBSTITUTE(SUBSTITUTE(B443,"~","~~"),"*","~*"),"?","~?"))&lt;&gt;1,"Проверьте номер",IF(OR(NOT(ISNUMBER(C443)),C443&lt;=0),"Проверьте число","OK"))))</f>
        <v/>
      </c>
    </row>
    <row r="444" ht="30" customHeight="1">
      <c r="A444" s="8" t="n"/>
      <c r="B444" s="7" t="n"/>
      <c r="C444" s="11" t="n"/>
      <c r="D444" s="9" t="n"/>
      <c r="E444" s="14" t="str">
        <f>IF(COUNTA(A444:C444)=0,"",IF(OR(A444="",B444="",C444=""),"Заполните строку",IF(COUNTIF('Заказы'!$A$7:$A$206,SUBSTITUTE(SUBSTITUTE(SUBSTITUTE(B444,"~","~~"),"*","~*"),"?","~?"))&lt;&gt;1,"Проверьте номер",IF(OR(NOT(ISNUMBER(C444)),C444&lt;=0),"Проверьте число","OK"))))</f>
        <v/>
      </c>
    </row>
    <row r="445" ht="30" customHeight="1">
      <c r="A445" s="8" t="n"/>
      <c r="B445" s="7" t="n"/>
      <c r="C445" s="11" t="n"/>
      <c r="D445" s="9" t="n"/>
      <c r="E445" s="14" t="str">
        <f>IF(COUNTA(A445:C445)=0,"",IF(OR(A445="",B445="",C445=""),"Заполните строку",IF(COUNTIF('Заказы'!$A$7:$A$206,SUBSTITUTE(SUBSTITUTE(SUBSTITUTE(B445,"~","~~"),"*","~*"),"?","~?"))&lt;&gt;1,"Проверьте номер",IF(OR(NOT(ISNUMBER(C445)),C445&lt;=0),"Проверьте число","OK"))))</f>
        <v/>
      </c>
    </row>
    <row r="446" ht="30" customHeight="1">
      <c r="A446" s="8" t="n"/>
      <c r="B446" s="7" t="n"/>
      <c r="C446" s="11" t="n"/>
      <c r="D446" s="9" t="n"/>
      <c r="E446" s="14" t="str">
        <f>IF(COUNTA(A446:C446)=0,"",IF(OR(A446="",B446="",C446=""),"Заполните строку",IF(COUNTIF('Заказы'!$A$7:$A$206,SUBSTITUTE(SUBSTITUTE(SUBSTITUTE(B446,"~","~~"),"*","~*"),"?","~?"))&lt;&gt;1,"Проверьте номер",IF(OR(NOT(ISNUMBER(C446)),C446&lt;=0),"Проверьте число","OK"))))</f>
        <v/>
      </c>
    </row>
    <row r="447" ht="30" customHeight="1">
      <c r="A447" s="8" t="n"/>
      <c r="B447" s="7" t="n"/>
      <c r="C447" s="11" t="n"/>
      <c r="D447" s="9" t="n"/>
      <c r="E447" s="14" t="str">
        <f>IF(COUNTA(A447:C447)=0,"",IF(OR(A447="",B447="",C447=""),"Заполните строку",IF(COUNTIF('Заказы'!$A$7:$A$206,SUBSTITUTE(SUBSTITUTE(SUBSTITUTE(B447,"~","~~"),"*","~*"),"?","~?"))&lt;&gt;1,"Проверьте номер",IF(OR(NOT(ISNUMBER(C447)),C447&lt;=0),"Проверьте число","OK"))))</f>
        <v/>
      </c>
    </row>
    <row r="448" ht="30" customHeight="1">
      <c r="A448" s="8" t="n"/>
      <c r="B448" s="7" t="n"/>
      <c r="C448" s="11" t="n"/>
      <c r="D448" s="9" t="n"/>
      <c r="E448" s="14" t="str">
        <f>IF(COUNTA(A448:C448)=0,"",IF(OR(A448="",B448="",C448=""),"Заполните строку",IF(COUNTIF('Заказы'!$A$7:$A$206,SUBSTITUTE(SUBSTITUTE(SUBSTITUTE(B448,"~","~~"),"*","~*"),"?","~?"))&lt;&gt;1,"Проверьте номер",IF(OR(NOT(ISNUMBER(C448)),C448&lt;=0),"Проверьте число","OK"))))</f>
        <v/>
      </c>
    </row>
    <row r="449" ht="30" customHeight="1">
      <c r="A449" s="8" t="n"/>
      <c r="B449" s="7" t="n"/>
      <c r="C449" s="11" t="n"/>
      <c r="D449" s="9" t="n"/>
      <c r="E449" s="14" t="str">
        <f>IF(COUNTA(A449:C449)=0,"",IF(OR(A449="",B449="",C449=""),"Заполните строку",IF(COUNTIF('Заказы'!$A$7:$A$206,SUBSTITUTE(SUBSTITUTE(SUBSTITUTE(B449,"~","~~"),"*","~*"),"?","~?"))&lt;&gt;1,"Проверьте номер",IF(OR(NOT(ISNUMBER(C449)),C449&lt;=0),"Проверьте число","OK"))))</f>
        <v/>
      </c>
    </row>
    <row r="450" ht="30" customHeight="1">
      <c r="A450" s="8" t="n"/>
      <c r="B450" s="7" t="n"/>
      <c r="C450" s="11" t="n"/>
      <c r="D450" s="9" t="n"/>
      <c r="E450" s="14" t="str">
        <f>IF(COUNTA(A450:C450)=0,"",IF(OR(A450="",B450="",C450=""),"Заполните строку",IF(COUNTIF('Заказы'!$A$7:$A$206,SUBSTITUTE(SUBSTITUTE(SUBSTITUTE(B450,"~","~~"),"*","~*"),"?","~?"))&lt;&gt;1,"Проверьте номер",IF(OR(NOT(ISNUMBER(C450)),C450&lt;=0),"Проверьте число","OK"))))</f>
        <v/>
      </c>
    </row>
    <row r="451" ht="30" customHeight="1">
      <c r="A451" s="8" t="n"/>
      <c r="B451" s="7" t="n"/>
      <c r="C451" s="11" t="n"/>
      <c r="D451" s="9" t="n"/>
      <c r="E451" s="14" t="str">
        <f>IF(COUNTA(A451:C451)=0,"",IF(OR(A451="",B451="",C451=""),"Заполните строку",IF(COUNTIF('Заказы'!$A$7:$A$206,SUBSTITUTE(SUBSTITUTE(SUBSTITUTE(B451,"~","~~"),"*","~*"),"?","~?"))&lt;&gt;1,"Проверьте номер",IF(OR(NOT(ISNUMBER(C451)),C451&lt;=0),"Проверьте число","OK"))))</f>
        <v/>
      </c>
    </row>
    <row r="452" ht="30" customHeight="1">
      <c r="A452" s="8" t="n"/>
      <c r="B452" s="7" t="n"/>
      <c r="C452" s="11" t="n"/>
      <c r="D452" s="9" t="n"/>
      <c r="E452" s="14" t="str">
        <f>IF(COUNTA(A452:C452)=0,"",IF(OR(A452="",B452="",C452=""),"Заполните строку",IF(COUNTIF('Заказы'!$A$7:$A$206,SUBSTITUTE(SUBSTITUTE(SUBSTITUTE(B452,"~","~~"),"*","~*"),"?","~?"))&lt;&gt;1,"Проверьте номер",IF(OR(NOT(ISNUMBER(C452)),C452&lt;=0),"Проверьте число","OK"))))</f>
        <v/>
      </c>
    </row>
    <row r="453" ht="30" customHeight="1">
      <c r="A453" s="8" t="n"/>
      <c r="B453" s="7" t="n"/>
      <c r="C453" s="11" t="n"/>
      <c r="D453" s="9" t="n"/>
      <c r="E453" s="14" t="str">
        <f>IF(COUNTA(A453:C453)=0,"",IF(OR(A453="",B453="",C453=""),"Заполните строку",IF(COUNTIF('Заказы'!$A$7:$A$206,SUBSTITUTE(SUBSTITUTE(SUBSTITUTE(B453,"~","~~"),"*","~*"),"?","~?"))&lt;&gt;1,"Проверьте номер",IF(OR(NOT(ISNUMBER(C453)),C453&lt;=0),"Проверьте число","OK"))))</f>
        <v/>
      </c>
    </row>
    <row r="454" ht="30" customHeight="1">
      <c r="A454" s="8" t="n"/>
      <c r="B454" s="7" t="n"/>
      <c r="C454" s="11" t="n"/>
      <c r="D454" s="9" t="n"/>
      <c r="E454" s="14" t="str">
        <f>IF(COUNTA(A454:C454)=0,"",IF(OR(A454="",B454="",C454=""),"Заполните строку",IF(COUNTIF('Заказы'!$A$7:$A$206,SUBSTITUTE(SUBSTITUTE(SUBSTITUTE(B454,"~","~~"),"*","~*"),"?","~?"))&lt;&gt;1,"Проверьте номер",IF(OR(NOT(ISNUMBER(C454)),C454&lt;=0),"Проверьте число","OK"))))</f>
        <v/>
      </c>
    </row>
    <row r="455" ht="30" customHeight="1">
      <c r="A455" s="8" t="n"/>
      <c r="B455" s="7" t="n"/>
      <c r="C455" s="11" t="n"/>
      <c r="D455" s="9" t="n"/>
      <c r="E455" s="14" t="str">
        <f>IF(COUNTA(A455:C455)=0,"",IF(OR(A455="",B455="",C455=""),"Заполните строку",IF(COUNTIF('Заказы'!$A$7:$A$206,SUBSTITUTE(SUBSTITUTE(SUBSTITUTE(B455,"~","~~"),"*","~*"),"?","~?"))&lt;&gt;1,"Проверьте номер",IF(OR(NOT(ISNUMBER(C455)),C455&lt;=0),"Проверьте число","OK"))))</f>
        <v/>
      </c>
    </row>
    <row r="456" ht="30" customHeight="1">
      <c r="A456" s="8" t="n"/>
      <c r="B456" s="7" t="n"/>
      <c r="C456" s="11" t="n"/>
      <c r="D456" s="9" t="n"/>
      <c r="E456" s="14" t="str">
        <f>IF(COUNTA(A456:C456)=0,"",IF(OR(A456="",B456="",C456=""),"Заполните строку",IF(COUNTIF('Заказы'!$A$7:$A$206,SUBSTITUTE(SUBSTITUTE(SUBSTITUTE(B456,"~","~~"),"*","~*"),"?","~?"))&lt;&gt;1,"Проверьте номер",IF(OR(NOT(ISNUMBER(C456)),C456&lt;=0),"Проверьте число","OK"))))</f>
        <v/>
      </c>
    </row>
    <row r="457" ht="30" customHeight="1">
      <c r="A457" s="8" t="n"/>
      <c r="B457" s="7" t="n"/>
      <c r="C457" s="11" t="n"/>
      <c r="D457" s="9" t="n"/>
      <c r="E457" s="14" t="str">
        <f>IF(COUNTA(A457:C457)=0,"",IF(OR(A457="",B457="",C457=""),"Заполните строку",IF(COUNTIF('Заказы'!$A$7:$A$206,SUBSTITUTE(SUBSTITUTE(SUBSTITUTE(B457,"~","~~"),"*","~*"),"?","~?"))&lt;&gt;1,"Проверьте номер",IF(OR(NOT(ISNUMBER(C457)),C457&lt;=0),"Проверьте число","OK"))))</f>
        <v/>
      </c>
    </row>
    <row r="458" ht="30" customHeight="1">
      <c r="A458" s="8" t="n"/>
      <c r="B458" s="7" t="n"/>
      <c r="C458" s="11" t="n"/>
      <c r="D458" s="9" t="n"/>
      <c r="E458" s="14" t="str">
        <f>IF(COUNTA(A458:C458)=0,"",IF(OR(A458="",B458="",C458=""),"Заполните строку",IF(COUNTIF('Заказы'!$A$7:$A$206,SUBSTITUTE(SUBSTITUTE(SUBSTITUTE(B458,"~","~~"),"*","~*"),"?","~?"))&lt;&gt;1,"Проверьте номер",IF(OR(NOT(ISNUMBER(C458)),C458&lt;=0),"Проверьте число","OK"))))</f>
        <v/>
      </c>
    </row>
    <row r="459" ht="30" customHeight="1">
      <c r="A459" s="8" t="n"/>
      <c r="B459" s="7" t="n"/>
      <c r="C459" s="11" t="n"/>
      <c r="D459" s="9" t="n"/>
      <c r="E459" s="14" t="str">
        <f>IF(COUNTA(A459:C459)=0,"",IF(OR(A459="",B459="",C459=""),"Заполните строку",IF(COUNTIF('Заказы'!$A$7:$A$206,SUBSTITUTE(SUBSTITUTE(SUBSTITUTE(B459,"~","~~"),"*","~*"),"?","~?"))&lt;&gt;1,"Проверьте номер",IF(OR(NOT(ISNUMBER(C459)),C459&lt;=0),"Проверьте число","OK"))))</f>
        <v/>
      </c>
    </row>
    <row r="460" ht="30" customHeight="1">
      <c r="A460" s="8" t="n"/>
      <c r="B460" s="7" t="n"/>
      <c r="C460" s="11" t="n"/>
      <c r="D460" s="9" t="n"/>
      <c r="E460" s="14" t="str">
        <f>IF(COUNTA(A460:C460)=0,"",IF(OR(A460="",B460="",C460=""),"Заполните строку",IF(COUNTIF('Заказы'!$A$7:$A$206,SUBSTITUTE(SUBSTITUTE(SUBSTITUTE(B460,"~","~~"),"*","~*"),"?","~?"))&lt;&gt;1,"Проверьте номер",IF(OR(NOT(ISNUMBER(C460)),C460&lt;=0),"Проверьте число","OK"))))</f>
        <v/>
      </c>
    </row>
    <row r="461" ht="30" customHeight="1">
      <c r="A461" s="8" t="n"/>
      <c r="B461" s="7" t="n"/>
      <c r="C461" s="11" t="n"/>
      <c r="D461" s="9" t="n"/>
      <c r="E461" s="14" t="str">
        <f>IF(COUNTA(A461:C461)=0,"",IF(OR(A461="",B461="",C461=""),"Заполните строку",IF(COUNTIF('Заказы'!$A$7:$A$206,SUBSTITUTE(SUBSTITUTE(SUBSTITUTE(B461,"~","~~"),"*","~*"),"?","~?"))&lt;&gt;1,"Проверьте номер",IF(OR(NOT(ISNUMBER(C461)),C461&lt;=0),"Проверьте число","OK"))))</f>
        <v/>
      </c>
    </row>
    <row r="462" ht="30" customHeight="1">
      <c r="A462" s="8" t="n"/>
      <c r="B462" s="7" t="n"/>
      <c r="C462" s="11" t="n"/>
      <c r="D462" s="9" t="n"/>
      <c r="E462" s="14" t="str">
        <f>IF(COUNTA(A462:C462)=0,"",IF(OR(A462="",B462="",C462=""),"Заполните строку",IF(COUNTIF('Заказы'!$A$7:$A$206,SUBSTITUTE(SUBSTITUTE(SUBSTITUTE(B462,"~","~~"),"*","~*"),"?","~?"))&lt;&gt;1,"Проверьте номер",IF(OR(NOT(ISNUMBER(C462)),C462&lt;=0),"Проверьте число","OK"))))</f>
        <v/>
      </c>
    </row>
    <row r="463" ht="30" customHeight="1">
      <c r="A463" s="8" t="n"/>
      <c r="B463" s="7" t="n"/>
      <c r="C463" s="11" t="n"/>
      <c r="D463" s="9" t="n"/>
      <c r="E463" s="14" t="str">
        <f>IF(COUNTA(A463:C463)=0,"",IF(OR(A463="",B463="",C463=""),"Заполните строку",IF(COUNTIF('Заказы'!$A$7:$A$206,SUBSTITUTE(SUBSTITUTE(SUBSTITUTE(B463,"~","~~"),"*","~*"),"?","~?"))&lt;&gt;1,"Проверьте номер",IF(OR(NOT(ISNUMBER(C463)),C463&lt;=0),"Проверьте число","OK"))))</f>
        <v/>
      </c>
    </row>
    <row r="464" ht="30" customHeight="1">
      <c r="A464" s="8" t="n"/>
      <c r="B464" s="7" t="n"/>
      <c r="C464" s="11" t="n"/>
      <c r="D464" s="9" t="n"/>
      <c r="E464" s="14" t="str">
        <f>IF(COUNTA(A464:C464)=0,"",IF(OR(A464="",B464="",C464=""),"Заполните строку",IF(COUNTIF('Заказы'!$A$7:$A$206,SUBSTITUTE(SUBSTITUTE(SUBSTITUTE(B464,"~","~~"),"*","~*"),"?","~?"))&lt;&gt;1,"Проверьте номер",IF(OR(NOT(ISNUMBER(C464)),C464&lt;=0),"Проверьте число","OK"))))</f>
        <v/>
      </c>
    </row>
    <row r="465" ht="30" customHeight="1">
      <c r="A465" s="8" t="n"/>
      <c r="B465" s="7" t="n"/>
      <c r="C465" s="11" t="n"/>
      <c r="D465" s="9" t="n"/>
      <c r="E465" s="14" t="str">
        <f>IF(COUNTA(A465:C465)=0,"",IF(OR(A465="",B465="",C465=""),"Заполните строку",IF(COUNTIF('Заказы'!$A$7:$A$206,SUBSTITUTE(SUBSTITUTE(SUBSTITUTE(B465,"~","~~"),"*","~*"),"?","~?"))&lt;&gt;1,"Проверьте номер",IF(OR(NOT(ISNUMBER(C465)),C465&lt;=0),"Проверьте число","OK"))))</f>
        <v/>
      </c>
    </row>
    <row r="466" ht="30" customHeight="1">
      <c r="A466" s="8" t="n"/>
      <c r="B466" s="7" t="n"/>
      <c r="C466" s="11" t="n"/>
      <c r="D466" s="9" t="n"/>
      <c r="E466" s="14" t="str">
        <f>IF(COUNTA(A466:C466)=0,"",IF(OR(A466="",B466="",C466=""),"Заполните строку",IF(COUNTIF('Заказы'!$A$7:$A$206,SUBSTITUTE(SUBSTITUTE(SUBSTITUTE(B466,"~","~~"),"*","~*"),"?","~?"))&lt;&gt;1,"Проверьте номер",IF(OR(NOT(ISNUMBER(C466)),C466&lt;=0),"Проверьте число","OK"))))</f>
        <v/>
      </c>
    </row>
    <row r="467" ht="30" customHeight="1">
      <c r="A467" s="8" t="n"/>
      <c r="B467" s="7" t="n"/>
      <c r="C467" s="11" t="n"/>
      <c r="D467" s="9" t="n"/>
      <c r="E467" s="14" t="str">
        <f>IF(COUNTA(A467:C467)=0,"",IF(OR(A467="",B467="",C467=""),"Заполните строку",IF(COUNTIF('Заказы'!$A$7:$A$206,SUBSTITUTE(SUBSTITUTE(SUBSTITUTE(B467,"~","~~"),"*","~*"),"?","~?"))&lt;&gt;1,"Проверьте номер",IF(OR(NOT(ISNUMBER(C467)),C467&lt;=0),"Проверьте число","OK"))))</f>
        <v/>
      </c>
    </row>
    <row r="468" ht="30" customHeight="1">
      <c r="A468" s="8" t="n"/>
      <c r="B468" s="7" t="n"/>
      <c r="C468" s="11" t="n"/>
      <c r="D468" s="9" t="n"/>
      <c r="E468" s="14" t="str">
        <f>IF(COUNTA(A468:C468)=0,"",IF(OR(A468="",B468="",C468=""),"Заполните строку",IF(COUNTIF('Заказы'!$A$7:$A$206,SUBSTITUTE(SUBSTITUTE(SUBSTITUTE(B468,"~","~~"),"*","~*"),"?","~?"))&lt;&gt;1,"Проверьте номер",IF(OR(NOT(ISNUMBER(C468)),C468&lt;=0),"Проверьте число","OK"))))</f>
        <v/>
      </c>
    </row>
    <row r="469" ht="30" customHeight="1">
      <c r="A469" s="8" t="n"/>
      <c r="B469" s="7" t="n"/>
      <c r="C469" s="11" t="n"/>
      <c r="D469" s="9" t="n"/>
      <c r="E469" s="14" t="str">
        <f>IF(COUNTA(A469:C469)=0,"",IF(OR(A469="",B469="",C469=""),"Заполните строку",IF(COUNTIF('Заказы'!$A$7:$A$206,SUBSTITUTE(SUBSTITUTE(SUBSTITUTE(B469,"~","~~"),"*","~*"),"?","~?"))&lt;&gt;1,"Проверьте номер",IF(OR(NOT(ISNUMBER(C469)),C469&lt;=0),"Проверьте число","OK"))))</f>
        <v/>
      </c>
    </row>
    <row r="470" ht="30" customHeight="1">
      <c r="A470" s="8" t="n"/>
      <c r="B470" s="7" t="n"/>
      <c r="C470" s="11" t="n"/>
      <c r="D470" s="9" t="n"/>
      <c r="E470" s="14" t="str">
        <f>IF(COUNTA(A470:C470)=0,"",IF(OR(A470="",B470="",C470=""),"Заполните строку",IF(COUNTIF('Заказы'!$A$7:$A$206,SUBSTITUTE(SUBSTITUTE(SUBSTITUTE(B470,"~","~~"),"*","~*"),"?","~?"))&lt;&gt;1,"Проверьте номер",IF(OR(NOT(ISNUMBER(C470)),C470&lt;=0),"Проверьте число","OK"))))</f>
        <v/>
      </c>
    </row>
    <row r="471" ht="30" customHeight="1">
      <c r="A471" s="8" t="n"/>
      <c r="B471" s="7" t="n"/>
      <c r="C471" s="11" t="n"/>
      <c r="D471" s="9" t="n"/>
      <c r="E471" s="14" t="str">
        <f>IF(COUNTA(A471:C471)=0,"",IF(OR(A471="",B471="",C471=""),"Заполните строку",IF(COUNTIF('Заказы'!$A$7:$A$206,SUBSTITUTE(SUBSTITUTE(SUBSTITUTE(B471,"~","~~"),"*","~*"),"?","~?"))&lt;&gt;1,"Проверьте номер",IF(OR(NOT(ISNUMBER(C471)),C471&lt;=0),"Проверьте число","OK"))))</f>
        <v/>
      </c>
    </row>
    <row r="472" ht="30" customHeight="1">
      <c r="A472" s="8" t="n"/>
      <c r="B472" s="7" t="n"/>
      <c r="C472" s="11" t="n"/>
      <c r="D472" s="9" t="n"/>
      <c r="E472" s="14" t="str">
        <f>IF(COUNTA(A472:C472)=0,"",IF(OR(A472="",B472="",C472=""),"Заполните строку",IF(COUNTIF('Заказы'!$A$7:$A$206,SUBSTITUTE(SUBSTITUTE(SUBSTITUTE(B472,"~","~~"),"*","~*"),"?","~?"))&lt;&gt;1,"Проверьте номер",IF(OR(NOT(ISNUMBER(C472)),C472&lt;=0),"Проверьте число","OK"))))</f>
        <v/>
      </c>
    </row>
    <row r="473" ht="30" customHeight="1">
      <c r="A473" s="8" t="n"/>
      <c r="B473" s="7" t="n"/>
      <c r="C473" s="11" t="n"/>
      <c r="D473" s="9" t="n"/>
      <c r="E473" s="14" t="str">
        <f>IF(COUNTA(A473:C473)=0,"",IF(OR(A473="",B473="",C473=""),"Заполните строку",IF(COUNTIF('Заказы'!$A$7:$A$206,SUBSTITUTE(SUBSTITUTE(SUBSTITUTE(B473,"~","~~"),"*","~*"),"?","~?"))&lt;&gt;1,"Проверьте номер",IF(OR(NOT(ISNUMBER(C473)),C473&lt;=0),"Проверьте число","OK"))))</f>
        <v/>
      </c>
    </row>
    <row r="474" ht="30" customHeight="1">
      <c r="A474" s="8" t="n"/>
      <c r="B474" s="7" t="n"/>
      <c r="C474" s="11" t="n"/>
      <c r="D474" s="9" t="n"/>
      <c r="E474" s="14" t="str">
        <f>IF(COUNTA(A474:C474)=0,"",IF(OR(A474="",B474="",C474=""),"Заполните строку",IF(COUNTIF('Заказы'!$A$7:$A$206,SUBSTITUTE(SUBSTITUTE(SUBSTITUTE(B474,"~","~~"),"*","~*"),"?","~?"))&lt;&gt;1,"Проверьте номер",IF(OR(NOT(ISNUMBER(C474)),C474&lt;=0),"Проверьте число","OK"))))</f>
        <v/>
      </c>
    </row>
    <row r="475" ht="30" customHeight="1">
      <c r="A475" s="8" t="n"/>
      <c r="B475" s="7" t="n"/>
      <c r="C475" s="11" t="n"/>
      <c r="D475" s="9" t="n"/>
      <c r="E475" s="14" t="str">
        <f>IF(COUNTA(A475:C475)=0,"",IF(OR(A475="",B475="",C475=""),"Заполните строку",IF(COUNTIF('Заказы'!$A$7:$A$206,SUBSTITUTE(SUBSTITUTE(SUBSTITUTE(B475,"~","~~"),"*","~*"),"?","~?"))&lt;&gt;1,"Проверьте номер",IF(OR(NOT(ISNUMBER(C475)),C475&lt;=0),"Проверьте число","OK"))))</f>
        <v/>
      </c>
    </row>
    <row r="476" ht="30" customHeight="1">
      <c r="A476" s="8" t="n"/>
      <c r="B476" s="7" t="n"/>
      <c r="C476" s="11" t="n"/>
      <c r="D476" s="9" t="n"/>
      <c r="E476" s="14" t="str">
        <f>IF(COUNTA(A476:C476)=0,"",IF(OR(A476="",B476="",C476=""),"Заполните строку",IF(COUNTIF('Заказы'!$A$7:$A$206,SUBSTITUTE(SUBSTITUTE(SUBSTITUTE(B476,"~","~~"),"*","~*"),"?","~?"))&lt;&gt;1,"Проверьте номер",IF(OR(NOT(ISNUMBER(C476)),C476&lt;=0),"Проверьте число","OK"))))</f>
        <v/>
      </c>
    </row>
    <row r="477" ht="30" customHeight="1">
      <c r="A477" s="8" t="n"/>
      <c r="B477" s="7" t="n"/>
      <c r="C477" s="11" t="n"/>
      <c r="D477" s="9" t="n"/>
      <c r="E477" s="14" t="str">
        <f>IF(COUNTA(A477:C477)=0,"",IF(OR(A477="",B477="",C477=""),"Заполните строку",IF(COUNTIF('Заказы'!$A$7:$A$206,SUBSTITUTE(SUBSTITUTE(SUBSTITUTE(B477,"~","~~"),"*","~*"),"?","~?"))&lt;&gt;1,"Проверьте номер",IF(OR(NOT(ISNUMBER(C477)),C477&lt;=0),"Проверьте число","OK"))))</f>
        <v/>
      </c>
    </row>
    <row r="478" ht="30" customHeight="1">
      <c r="A478" s="8" t="n"/>
      <c r="B478" s="7" t="n"/>
      <c r="C478" s="11" t="n"/>
      <c r="D478" s="9" t="n"/>
      <c r="E478" s="14" t="str">
        <f>IF(COUNTA(A478:C478)=0,"",IF(OR(A478="",B478="",C478=""),"Заполните строку",IF(COUNTIF('Заказы'!$A$7:$A$206,SUBSTITUTE(SUBSTITUTE(SUBSTITUTE(B478,"~","~~"),"*","~*"),"?","~?"))&lt;&gt;1,"Проверьте номер",IF(OR(NOT(ISNUMBER(C478)),C478&lt;=0),"Проверьте число","OK"))))</f>
        <v/>
      </c>
    </row>
    <row r="479" ht="30" customHeight="1">
      <c r="A479" s="8" t="n"/>
      <c r="B479" s="7" t="n"/>
      <c r="C479" s="11" t="n"/>
      <c r="D479" s="9" t="n"/>
      <c r="E479" s="14" t="str">
        <f>IF(COUNTA(A479:C479)=0,"",IF(OR(A479="",B479="",C479=""),"Заполните строку",IF(COUNTIF('Заказы'!$A$7:$A$206,SUBSTITUTE(SUBSTITUTE(SUBSTITUTE(B479,"~","~~"),"*","~*"),"?","~?"))&lt;&gt;1,"Проверьте номер",IF(OR(NOT(ISNUMBER(C479)),C479&lt;=0),"Проверьте число","OK"))))</f>
        <v/>
      </c>
    </row>
    <row r="480" ht="30" customHeight="1">
      <c r="A480" s="8" t="n"/>
      <c r="B480" s="7" t="n"/>
      <c r="C480" s="11" t="n"/>
      <c r="D480" s="9" t="n"/>
      <c r="E480" s="14" t="str">
        <f>IF(COUNTA(A480:C480)=0,"",IF(OR(A480="",B480="",C480=""),"Заполните строку",IF(COUNTIF('Заказы'!$A$7:$A$206,SUBSTITUTE(SUBSTITUTE(SUBSTITUTE(B480,"~","~~"),"*","~*"),"?","~?"))&lt;&gt;1,"Проверьте номер",IF(OR(NOT(ISNUMBER(C480)),C480&lt;=0),"Проверьте число","OK"))))</f>
        <v/>
      </c>
    </row>
    <row r="481" ht="30" customHeight="1">
      <c r="A481" s="8" t="n"/>
      <c r="B481" s="7" t="n"/>
      <c r="C481" s="11" t="n"/>
      <c r="D481" s="9" t="n"/>
      <c r="E481" s="14" t="str">
        <f>IF(COUNTA(A481:C481)=0,"",IF(OR(A481="",B481="",C481=""),"Заполните строку",IF(COUNTIF('Заказы'!$A$7:$A$206,SUBSTITUTE(SUBSTITUTE(SUBSTITUTE(B481,"~","~~"),"*","~*"),"?","~?"))&lt;&gt;1,"Проверьте номер",IF(OR(NOT(ISNUMBER(C481)),C481&lt;=0),"Проверьте число","OK"))))</f>
        <v/>
      </c>
    </row>
    <row r="482" ht="30" customHeight="1">
      <c r="A482" s="8" t="n"/>
      <c r="B482" s="7" t="n"/>
      <c r="C482" s="11" t="n"/>
      <c r="D482" s="9" t="n"/>
      <c r="E482" s="14" t="str">
        <f>IF(COUNTA(A482:C482)=0,"",IF(OR(A482="",B482="",C482=""),"Заполните строку",IF(COUNTIF('Заказы'!$A$7:$A$206,SUBSTITUTE(SUBSTITUTE(SUBSTITUTE(B482,"~","~~"),"*","~*"),"?","~?"))&lt;&gt;1,"Проверьте номер",IF(OR(NOT(ISNUMBER(C482)),C482&lt;=0),"Проверьте число","OK"))))</f>
        <v/>
      </c>
    </row>
    <row r="483" ht="30" customHeight="1">
      <c r="A483" s="8" t="n"/>
      <c r="B483" s="7" t="n"/>
      <c r="C483" s="11" t="n"/>
      <c r="D483" s="9" t="n"/>
      <c r="E483" s="14" t="str">
        <f>IF(COUNTA(A483:C483)=0,"",IF(OR(A483="",B483="",C483=""),"Заполните строку",IF(COUNTIF('Заказы'!$A$7:$A$206,SUBSTITUTE(SUBSTITUTE(SUBSTITUTE(B483,"~","~~"),"*","~*"),"?","~?"))&lt;&gt;1,"Проверьте номер",IF(OR(NOT(ISNUMBER(C483)),C483&lt;=0),"Проверьте число","OK"))))</f>
        <v/>
      </c>
    </row>
    <row r="484" ht="30" customHeight="1">
      <c r="A484" s="8" t="n"/>
      <c r="B484" s="7" t="n"/>
      <c r="C484" s="11" t="n"/>
      <c r="D484" s="9" t="n"/>
      <c r="E484" s="14" t="str">
        <f>IF(COUNTA(A484:C484)=0,"",IF(OR(A484="",B484="",C484=""),"Заполните строку",IF(COUNTIF('Заказы'!$A$7:$A$206,SUBSTITUTE(SUBSTITUTE(SUBSTITUTE(B484,"~","~~"),"*","~*"),"?","~?"))&lt;&gt;1,"Проверьте номер",IF(OR(NOT(ISNUMBER(C484)),C484&lt;=0),"Проверьте число","OK"))))</f>
        <v/>
      </c>
    </row>
    <row r="485" ht="30" customHeight="1">
      <c r="A485" s="8" t="n"/>
      <c r="B485" s="7" t="n"/>
      <c r="C485" s="11" t="n"/>
      <c r="D485" s="9" t="n"/>
      <c r="E485" s="14" t="str">
        <f>IF(COUNTA(A485:C485)=0,"",IF(OR(A485="",B485="",C485=""),"Заполните строку",IF(COUNTIF('Заказы'!$A$7:$A$206,SUBSTITUTE(SUBSTITUTE(SUBSTITUTE(B485,"~","~~"),"*","~*"),"?","~?"))&lt;&gt;1,"Проверьте номер",IF(OR(NOT(ISNUMBER(C485)),C485&lt;=0),"Проверьте число","OK"))))</f>
        <v/>
      </c>
    </row>
    <row r="486" ht="30" customHeight="1">
      <c r="A486" s="8" t="n"/>
      <c r="B486" s="7" t="n"/>
      <c r="C486" s="11" t="n"/>
      <c r="D486" s="9" t="n"/>
      <c r="E486" s="14" t="str">
        <f>IF(COUNTA(A486:C486)=0,"",IF(OR(A486="",B486="",C486=""),"Заполните строку",IF(COUNTIF('Заказы'!$A$7:$A$206,SUBSTITUTE(SUBSTITUTE(SUBSTITUTE(B486,"~","~~"),"*","~*"),"?","~?"))&lt;&gt;1,"Проверьте номер",IF(OR(NOT(ISNUMBER(C486)),C486&lt;=0),"Проверьте число","OK"))))</f>
        <v/>
      </c>
    </row>
    <row r="487" ht="30" customHeight="1">
      <c r="A487" s="8" t="n"/>
      <c r="B487" s="7" t="n"/>
      <c r="C487" s="11" t="n"/>
      <c r="D487" s="9" t="n"/>
      <c r="E487" s="14" t="str">
        <f>IF(COUNTA(A487:C487)=0,"",IF(OR(A487="",B487="",C487=""),"Заполните строку",IF(COUNTIF('Заказы'!$A$7:$A$206,SUBSTITUTE(SUBSTITUTE(SUBSTITUTE(B487,"~","~~"),"*","~*"),"?","~?"))&lt;&gt;1,"Проверьте номер",IF(OR(NOT(ISNUMBER(C487)),C487&lt;=0),"Проверьте число","OK"))))</f>
        <v/>
      </c>
    </row>
    <row r="488" ht="30" customHeight="1">
      <c r="A488" s="8" t="n"/>
      <c r="B488" s="7" t="n"/>
      <c r="C488" s="11" t="n"/>
      <c r="D488" s="9" t="n"/>
      <c r="E488" s="14" t="str">
        <f>IF(COUNTA(A488:C488)=0,"",IF(OR(A488="",B488="",C488=""),"Заполните строку",IF(COUNTIF('Заказы'!$A$7:$A$206,SUBSTITUTE(SUBSTITUTE(SUBSTITUTE(B488,"~","~~"),"*","~*"),"?","~?"))&lt;&gt;1,"Проверьте номер",IF(OR(NOT(ISNUMBER(C488)),C488&lt;=0),"Проверьте число","OK"))))</f>
        <v/>
      </c>
    </row>
    <row r="489" ht="30" customHeight="1">
      <c r="A489" s="8" t="n"/>
      <c r="B489" s="7" t="n"/>
      <c r="C489" s="11" t="n"/>
      <c r="D489" s="9" t="n"/>
      <c r="E489" s="14" t="str">
        <f>IF(COUNTA(A489:C489)=0,"",IF(OR(A489="",B489="",C489=""),"Заполните строку",IF(COUNTIF('Заказы'!$A$7:$A$206,SUBSTITUTE(SUBSTITUTE(SUBSTITUTE(B489,"~","~~"),"*","~*"),"?","~?"))&lt;&gt;1,"Проверьте номер",IF(OR(NOT(ISNUMBER(C489)),C489&lt;=0),"Проверьте число","OK"))))</f>
        <v/>
      </c>
    </row>
    <row r="490" ht="30" customHeight="1">
      <c r="A490" s="8" t="n"/>
      <c r="B490" s="7" t="n"/>
      <c r="C490" s="11" t="n"/>
      <c r="D490" s="9" t="n"/>
      <c r="E490" s="14" t="str">
        <f>IF(COUNTA(A490:C490)=0,"",IF(OR(A490="",B490="",C490=""),"Заполните строку",IF(COUNTIF('Заказы'!$A$7:$A$206,SUBSTITUTE(SUBSTITUTE(SUBSTITUTE(B490,"~","~~"),"*","~*"),"?","~?"))&lt;&gt;1,"Проверьте номер",IF(OR(NOT(ISNUMBER(C490)),C490&lt;=0),"Проверьте число","OK"))))</f>
        <v/>
      </c>
    </row>
    <row r="491" ht="30" customHeight="1">
      <c r="A491" s="8" t="n"/>
      <c r="B491" s="7" t="n"/>
      <c r="C491" s="11" t="n"/>
      <c r="D491" s="9" t="n"/>
      <c r="E491" s="14" t="str">
        <f>IF(COUNTA(A491:C491)=0,"",IF(OR(A491="",B491="",C491=""),"Заполните строку",IF(COUNTIF('Заказы'!$A$7:$A$206,SUBSTITUTE(SUBSTITUTE(SUBSTITUTE(B491,"~","~~"),"*","~*"),"?","~?"))&lt;&gt;1,"Проверьте номер",IF(OR(NOT(ISNUMBER(C491)),C491&lt;=0),"Проверьте число","OK"))))</f>
        <v/>
      </c>
    </row>
    <row r="492" ht="30" customHeight="1">
      <c r="A492" s="8" t="n"/>
      <c r="B492" s="7" t="n"/>
      <c r="C492" s="11" t="n"/>
      <c r="D492" s="9" t="n"/>
      <c r="E492" s="14" t="str">
        <f>IF(COUNTA(A492:C492)=0,"",IF(OR(A492="",B492="",C492=""),"Заполните строку",IF(COUNTIF('Заказы'!$A$7:$A$206,SUBSTITUTE(SUBSTITUTE(SUBSTITUTE(B492,"~","~~"),"*","~*"),"?","~?"))&lt;&gt;1,"Проверьте номер",IF(OR(NOT(ISNUMBER(C492)),C492&lt;=0),"Проверьте число","OK"))))</f>
        <v/>
      </c>
    </row>
    <row r="493" ht="30" customHeight="1">
      <c r="A493" s="8" t="n"/>
      <c r="B493" s="7" t="n"/>
      <c r="C493" s="11" t="n"/>
      <c r="D493" s="9" t="n"/>
      <c r="E493" s="14" t="str">
        <f>IF(COUNTA(A493:C493)=0,"",IF(OR(A493="",B493="",C493=""),"Заполните строку",IF(COUNTIF('Заказы'!$A$7:$A$206,SUBSTITUTE(SUBSTITUTE(SUBSTITUTE(B493,"~","~~"),"*","~*"),"?","~?"))&lt;&gt;1,"Проверьте номер",IF(OR(NOT(ISNUMBER(C493)),C493&lt;=0),"Проверьте число","OK"))))</f>
        <v/>
      </c>
    </row>
    <row r="494" ht="30" customHeight="1">
      <c r="A494" s="8" t="n"/>
      <c r="B494" s="7" t="n"/>
      <c r="C494" s="11" t="n"/>
      <c r="D494" s="9" t="n"/>
      <c r="E494" s="14" t="str">
        <f>IF(COUNTA(A494:C494)=0,"",IF(OR(A494="",B494="",C494=""),"Заполните строку",IF(COUNTIF('Заказы'!$A$7:$A$206,SUBSTITUTE(SUBSTITUTE(SUBSTITUTE(B494,"~","~~"),"*","~*"),"?","~?"))&lt;&gt;1,"Проверьте номер",IF(OR(NOT(ISNUMBER(C494)),C494&lt;=0),"Проверьте число","OK"))))</f>
        <v/>
      </c>
    </row>
    <row r="495" ht="30" customHeight="1">
      <c r="A495" s="8" t="n"/>
      <c r="B495" s="7" t="n"/>
      <c r="C495" s="11" t="n"/>
      <c r="D495" s="9" t="n"/>
      <c r="E495" s="14" t="str">
        <f>IF(COUNTA(A495:C495)=0,"",IF(OR(A495="",B495="",C495=""),"Заполните строку",IF(COUNTIF('Заказы'!$A$7:$A$206,SUBSTITUTE(SUBSTITUTE(SUBSTITUTE(B495,"~","~~"),"*","~*"),"?","~?"))&lt;&gt;1,"Проверьте номер",IF(OR(NOT(ISNUMBER(C495)),C495&lt;=0),"Проверьте число","OK"))))</f>
        <v/>
      </c>
    </row>
    <row r="496" ht="30" customHeight="1">
      <c r="A496" s="8" t="n"/>
      <c r="B496" s="7" t="n"/>
      <c r="C496" s="11" t="n"/>
      <c r="D496" s="9" t="n"/>
      <c r="E496" s="14" t="str">
        <f>IF(COUNTA(A496:C496)=0,"",IF(OR(A496="",B496="",C496=""),"Заполните строку",IF(COUNTIF('Заказы'!$A$7:$A$206,SUBSTITUTE(SUBSTITUTE(SUBSTITUTE(B496,"~","~~"),"*","~*"),"?","~?"))&lt;&gt;1,"Проверьте номер",IF(OR(NOT(ISNUMBER(C496)),C496&lt;=0),"Проверьте число","OK"))))</f>
        <v/>
      </c>
    </row>
    <row r="497" ht="30" customHeight="1">
      <c r="A497" s="8" t="n"/>
      <c r="B497" s="7" t="n"/>
      <c r="C497" s="11" t="n"/>
      <c r="D497" s="9" t="n"/>
      <c r="E497" s="14" t="str">
        <f>IF(COUNTA(A497:C497)=0,"",IF(OR(A497="",B497="",C497=""),"Заполните строку",IF(COUNTIF('Заказы'!$A$7:$A$206,SUBSTITUTE(SUBSTITUTE(SUBSTITUTE(B497,"~","~~"),"*","~*"),"?","~?"))&lt;&gt;1,"Проверьте номер",IF(OR(NOT(ISNUMBER(C497)),C497&lt;=0),"Проверьте число","OK"))))</f>
        <v/>
      </c>
    </row>
    <row r="498" ht="30" customHeight="1">
      <c r="A498" s="8" t="n"/>
      <c r="B498" s="7" t="n"/>
      <c r="C498" s="11" t="n"/>
      <c r="D498" s="9" t="n"/>
      <c r="E498" s="14" t="str">
        <f>IF(COUNTA(A498:C498)=0,"",IF(OR(A498="",B498="",C498=""),"Заполните строку",IF(COUNTIF('Заказы'!$A$7:$A$206,SUBSTITUTE(SUBSTITUTE(SUBSTITUTE(B498,"~","~~"),"*","~*"),"?","~?"))&lt;&gt;1,"Проверьте номер",IF(OR(NOT(ISNUMBER(C498)),C498&lt;=0),"Проверьте число","OK"))))</f>
        <v/>
      </c>
    </row>
    <row r="499" ht="30" customHeight="1">
      <c r="A499" s="8" t="n"/>
      <c r="B499" s="7" t="n"/>
      <c r="C499" s="11" t="n"/>
      <c r="D499" s="9" t="n"/>
      <c r="E499" s="14" t="str">
        <f>IF(COUNTA(A499:C499)=0,"",IF(OR(A499="",B499="",C499=""),"Заполните строку",IF(COUNTIF('Заказы'!$A$7:$A$206,SUBSTITUTE(SUBSTITUTE(SUBSTITUTE(B499,"~","~~"),"*","~*"),"?","~?"))&lt;&gt;1,"Проверьте номер",IF(OR(NOT(ISNUMBER(C499)),C499&lt;=0),"Проверьте число","OK"))))</f>
        <v/>
      </c>
    </row>
    <row r="500" ht="30" customHeight="1">
      <c r="A500" s="8" t="n"/>
      <c r="B500" s="7" t="n"/>
      <c r="C500" s="11" t="n"/>
      <c r="D500" s="9" t="n"/>
      <c r="E500" s="14" t="str">
        <f>IF(COUNTA(A500:C500)=0,"",IF(OR(A500="",B500="",C500=""),"Заполните строку",IF(COUNTIF('Заказы'!$A$7:$A$206,SUBSTITUTE(SUBSTITUTE(SUBSTITUTE(B500,"~","~~"),"*","~*"),"?","~?"))&lt;&gt;1,"Проверьте номер",IF(OR(NOT(ISNUMBER(C500)),C500&lt;=0),"Проверьте число","OK"))))</f>
        <v/>
      </c>
    </row>
    <row r="501" ht="30" customHeight="1">
      <c r="A501" s="8" t="n"/>
      <c r="B501" s="7" t="n"/>
      <c r="C501" s="11" t="n"/>
      <c r="D501" s="9" t="n"/>
      <c r="E501" s="14" t="str">
        <f>IF(COUNTA(A501:C501)=0,"",IF(OR(A501="",B501="",C501=""),"Заполните строку",IF(COUNTIF('Заказы'!$A$7:$A$206,SUBSTITUTE(SUBSTITUTE(SUBSTITUTE(B501,"~","~~"),"*","~*"),"?","~?"))&lt;&gt;1,"Проверьте номер",IF(OR(NOT(ISNUMBER(C501)),C501&lt;=0),"Проверьте число","OK"))))</f>
        <v/>
      </c>
    </row>
    <row r="502" ht="30" customHeight="1">
      <c r="A502" s="8" t="n"/>
      <c r="B502" s="7" t="n"/>
      <c r="C502" s="11" t="n"/>
      <c r="D502" s="9" t="n"/>
      <c r="E502" s="14" t="str">
        <f>IF(COUNTA(A502:C502)=0,"",IF(OR(A502="",B502="",C502=""),"Заполните строку",IF(COUNTIF('Заказы'!$A$7:$A$206,SUBSTITUTE(SUBSTITUTE(SUBSTITUTE(B502,"~","~~"),"*","~*"),"?","~?"))&lt;&gt;1,"Проверьте номер",IF(OR(NOT(ISNUMBER(C502)),C502&lt;=0),"Проверьте число","OK"))))</f>
        <v/>
      </c>
    </row>
    <row r="503" ht="30" customHeight="1">
      <c r="A503" s="8" t="n"/>
      <c r="B503" s="7" t="n"/>
      <c r="C503" s="11" t="n"/>
      <c r="D503" s="9" t="n"/>
      <c r="E503" s="14" t="str">
        <f>IF(COUNTA(A503:C503)=0,"",IF(OR(A503="",B503="",C503=""),"Заполните строку",IF(COUNTIF('Заказы'!$A$7:$A$206,SUBSTITUTE(SUBSTITUTE(SUBSTITUTE(B503,"~","~~"),"*","~*"),"?","~?"))&lt;&gt;1,"Проверьте номер",IF(OR(NOT(ISNUMBER(C503)),C503&lt;=0),"Проверьте число","OK"))))</f>
        <v/>
      </c>
    </row>
    <row r="504" ht="30" customHeight="1">
      <c r="A504" s="8" t="n"/>
      <c r="B504" s="7" t="n"/>
      <c r="C504" s="11" t="n"/>
      <c r="D504" s="9" t="n"/>
      <c r="E504" s="14" t="str">
        <f>IF(COUNTA(A504:C504)=0,"",IF(OR(A504="",B504="",C504=""),"Заполните строку",IF(COUNTIF('Заказы'!$A$7:$A$206,SUBSTITUTE(SUBSTITUTE(SUBSTITUTE(B504,"~","~~"),"*","~*"),"?","~?"))&lt;&gt;1,"Проверьте номер",IF(OR(NOT(ISNUMBER(C504)),C504&lt;=0),"Проверьте число","OK"))))</f>
        <v/>
      </c>
    </row>
    <row r="505" ht="30" customHeight="1">
      <c r="A505" s="8" t="n"/>
      <c r="B505" s="7" t="n"/>
      <c r="C505" s="11" t="n"/>
      <c r="D505" s="9" t="n"/>
      <c r="E505" s="14" t="str">
        <f>IF(COUNTA(A505:C505)=0,"",IF(OR(A505="",B505="",C505=""),"Заполните строку",IF(COUNTIF('Заказы'!$A$7:$A$206,SUBSTITUTE(SUBSTITUTE(SUBSTITUTE(B505,"~","~~"),"*","~*"),"?","~?"))&lt;&gt;1,"Проверьте номер",IF(OR(NOT(ISNUMBER(C505)),C505&lt;=0),"Проверьте число","OK"))))</f>
        <v/>
      </c>
    </row>
    <row r="506" ht="30" customHeight="1">
      <c r="A506" s="8" t="n"/>
      <c r="B506" s="7" t="n"/>
      <c r="C506" s="11" t="n"/>
      <c r="D506" s="9" t="n"/>
      <c r="E506" s="14" t="str">
        <f>IF(COUNTA(A506:C506)=0,"",IF(OR(A506="",B506="",C506=""),"Заполните строку",IF(COUNTIF('Заказы'!$A$7:$A$206,SUBSTITUTE(SUBSTITUTE(SUBSTITUTE(B506,"~","~~"),"*","~*"),"?","~?"))&lt;&gt;1,"Проверьте номер",IF(OR(NOT(ISNUMBER(C506)),C506&lt;=0),"Проверьте число","OK"))))</f>
        <v/>
      </c>
    </row>
  </sheetData>
  <autoFilter ref="A6:E506"/>
  <mergeCells count="3">
    <mergeCell ref="A2:E2"/>
    <mergeCell ref="A1:E1"/>
    <mergeCell ref="A5:E5"/>
  </mergeCells>
  <conditionalFormatting sqref="E7:E506">
    <cfRule type="expression" priority="1" dxfId="1">
      <formula>AND(E7&lt;&gt;"",E7&lt;&gt;"OK")</formula>
    </cfRule>
  </conditionalFormatting>
  <dataValidations count="2">
    <dataValidation sqref="B7:B506" showDropDown="0" showInputMessage="1" showErrorMessage="1" allowBlank="1" errorTitle="Проверьте запись" error="Сначала создайте заказ, затем выберите его номер из списка." promptTitle="Учёт поставок" prompt="Сначала создайте заказ, затем выберите его номер из списка." type="list" errorStyle="stop">
      <formula1>OrderNumbers</formula1>
    </dataValidation>
    <dataValidation sqref="C7:C506" showDropDown="0" showInputMessage="1" showErrorMessage="1" allowBlank="1" errorTitle="Проверьте запись" error="Введите положительное число. Возвраты этим шаблоном не учитываются." promptTitle="Учёт поставок" prompt="Введите положительное число. Возвраты этим шаблоном не учитываются." type="decimal" errorStyle="stop" operator="between">
      <formula1>0.01</formula1>
      <formula2>999999999.99</formula2>
    </dataValidation>
  </dataValidations>
  <printOptions horizontalCentered="1"/>
  <pageMargins left="0.25" right="0.25" top="1" bottom="1" header="0.5" footer="0.5"/>
  <pageSetup orientation="landscape" paperSize="9" fitToHeight="0" fitToWidth="1"/>
  <headerFooter>
    <oddHeader/>
    <oddFooter>&amp;CSupplyCRM · supplyer.ru ·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0766B"/>
    <outlinePr summaryBelow="1" summaryRight="1"/>
    <pageSetUpPr fitToPage="1"/>
  </sheetPr>
  <dimension ref="A1:F5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0" customWidth="1" min="4" max="4"/>
    <col width="55" customWidth="1" min="5" max="5"/>
    <col width="28" customWidth="1" min="6" max="6"/>
  </cols>
  <sheetData>
    <row r="1" ht="38" customHeight="1">
      <c r="A1" s="1" t="inlineStr">
        <is>
          <t>SupplyCRM · Отгрузки</t>
        </is>
      </c>
    </row>
    <row r="2" ht="32" customHeight="1">
      <c r="A2" s="2" t="inlineStr">
        <is>
          <t>500 отгрузок. Один рейс — одна строка. Единица берётся из заказа. Строки с ошибками не входят в итоги.</t>
        </is>
      </c>
    </row>
    <row r="5" ht="30" customHeight="1">
      <c r="A5" s="5" t="inlineStr">
        <is>
          <t>Голубые ячейки — ввод. Зелёные — формулы. Инструкция — на листе «Как работать».</t>
        </is>
      </c>
    </row>
    <row r="6" ht="42" customHeight="1">
      <c r="A6" s="6" t="inlineStr">
        <is>
          <t>Дата отгрузки</t>
        </is>
      </c>
      <c r="B6" s="6" t="inlineStr">
        <is>
          <t>Номер заказа</t>
        </is>
      </c>
      <c r="C6" s="6" t="inlineStr">
        <is>
          <t>Количество</t>
        </is>
      </c>
      <c r="D6" s="6" t="inlineStr">
        <is>
          <t>Ед.</t>
        </is>
      </c>
      <c r="E6" s="6" t="inlineStr">
        <is>
          <t>Документ / рейс</t>
        </is>
      </c>
      <c r="F6" s="6" t="inlineStr">
        <is>
          <t>Проверка</t>
        </is>
      </c>
    </row>
    <row r="7" ht="30" customHeight="1">
      <c r="A7" s="8" t="n"/>
      <c r="B7" s="7" t="n"/>
      <c r="C7" s="10" t="n"/>
      <c r="D7" s="14" t="str">
        <f>IF(B7="","",IFERROR(VLOOKUP(SUBSTITUTE(SUBSTITUTE(SUBSTITUTE(B7,"~","~~"),"*","~*"),"?","~?"),'Заказы'!$A$7:$E$206,5,FALSE),""))</f>
        <v/>
      </c>
      <c r="E7" s="9" t="n"/>
      <c r="F7" s="14" t="str">
        <f>IF(COUNTA(A7:C7)=0,"",IF(OR(A7="",B7="",C7=""),"Заполните строку",IF(COUNTIF('Заказы'!$A$7:$A$206,SUBSTITUTE(SUBSTITUTE(SUBSTITUTE(B7,"~","~~"),"*","~*"),"?","~?"))&lt;&gt;1,"Проверьте номер",IF(OR(NOT(ISNUMBER(C7)),C7&lt;=0),"Проверьте число","OK"))))</f>
        <v/>
      </c>
    </row>
    <row r="8" ht="30" customHeight="1">
      <c r="A8" s="8" t="n"/>
      <c r="B8" s="7" t="n"/>
      <c r="C8" s="10" t="n"/>
      <c r="D8" s="14" t="str">
        <f>IF(B8="","",IFERROR(VLOOKUP(SUBSTITUTE(SUBSTITUTE(SUBSTITUTE(B8,"~","~~"),"*","~*"),"?","~?"),'Заказы'!$A$7:$E$206,5,FALSE),""))</f>
        <v/>
      </c>
      <c r="E8" s="9" t="n"/>
      <c r="F8" s="14" t="str">
        <f>IF(COUNTA(A8:C8)=0,"",IF(OR(A8="",B8="",C8=""),"Заполните строку",IF(COUNTIF('Заказы'!$A$7:$A$206,SUBSTITUTE(SUBSTITUTE(SUBSTITUTE(B8,"~","~~"),"*","~*"),"?","~?"))&lt;&gt;1,"Проверьте номер",IF(OR(NOT(ISNUMBER(C8)),C8&lt;=0),"Проверьте число","OK"))))</f>
        <v/>
      </c>
    </row>
    <row r="9" ht="30" customHeight="1">
      <c r="A9" s="8" t="n"/>
      <c r="B9" s="7" t="n"/>
      <c r="C9" s="10" t="n"/>
      <c r="D9" s="14" t="str">
        <f>IF(B9="","",IFERROR(VLOOKUP(SUBSTITUTE(SUBSTITUTE(SUBSTITUTE(B9,"~","~~"),"*","~*"),"?","~?"),'Заказы'!$A$7:$E$206,5,FALSE),""))</f>
        <v/>
      </c>
      <c r="E9" s="9" t="n"/>
      <c r="F9" s="14" t="str">
        <f>IF(COUNTA(A9:C9)=0,"",IF(OR(A9="",B9="",C9=""),"Заполните строку",IF(COUNTIF('Заказы'!$A$7:$A$206,SUBSTITUTE(SUBSTITUTE(SUBSTITUTE(B9,"~","~~"),"*","~*"),"?","~?"))&lt;&gt;1,"Проверьте номер",IF(OR(NOT(ISNUMBER(C9)),C9&lt;=0),"Проверьте число","OK"))))</f>
        <v/>
      </c>
    </row>
    <row r="10" ht="30" customHeight="1">
      <c r="A10" s="8" t="n"/>
      <c r="B10" s="7" t="n"/>
      <c r="C10" s="10" t="n"/>
      <c r="D10" s="14" t="str">
        <f>IF(B10="","",IFERROR(VLOOKUP(SUBSTITUTE(SUBSTITUTE(SUBSTITUTE(B10,"~","~~"),"*","~*"),"?","~?"),'Заказы'!$A$7:$E$206,5,FALSE),""))</f>
        <v/>
      </c>
      <c r="E10" s="9" t="n"/>
      <c r="F10" s="14" t="str">
        <f>IF(COUNTA(A10:C10)=0,"",IF(OR(A10="",B10="",C10=""),"Заполните строку",IF(COUNTIF('Заказы'!$A$7:$A$206,SUBSTITUTE(SUBSTITUTE(SUBSTITUTE(B10,"~","~~"),"*","~*"),"?","~?"))&lt;&gt;1,"Проверьте номер",IF(OR(NOT(ISNUMBER(C10)),C10&lt;=0),"Проверьте число","OK"))))</f>
        <v/>
      </c>
    </row>
    <row r="11" ht="30" customHeight="1">
      <c r="A11" s="8" t="n"/>
      <c r="B11" s="7" t="n"/>
      <c r="C11" s="10" t="n"/>
      <c r="D11" s="14" t="str">
        <f>IF(B11="","",IFERROR(VLOOKUP(SUBSTITUTE(SUBSTITUTE(SUBSTITUTE(B11,"~","~~"),"*","~*"),"?","~?"),'Заказы'!$A$7:$E$206,5,FALSE),""))</f>
        <v/>
      </c>
      <c r="E11" s="9" t="n"/>
      <c r="F11" s="14" t="str">
        <f>IF(COUNTA(A11:C11)=0,"",IF(OR(A11="",B11="",C11=""),"Заполните строку",IF(COUNTIF('Заказы'!$A$7:$A$206,SUBSTITUTE(SUBSTITUTE(SUBSTITUTE(B11,"~","~~"),"*","~*"),"?","~?"))&lt;&gt;1,"Проверьте номер",IF(OR(NOT(ISNUMBER(C11)),C11&lt;=0),"Проверьте число","OK"))))</f>
        <v/>
      </c>
    </row>
    <row r="12" ht="30" customHeight="1">
      <c r="A12" s="8" t="n"/>
      <c r="B12" s="7" t="n"/>
      <c r="C12" s="10" t="n"/>
      <c r="D12" s="14" t="str">
        <f>IF(B12="","",IFERROR(VLOOKUP(SUBSTITUTE(SUBSTITUTE(SUBSTITUTE(B12,"~","~~"),"*","~*"),"?","~?"),'Заказы'!$A$7:$E$206,5,FALSE),""))</f>
        <v/>
      </c>
      <c r="E12" s="9" t="n"/>
      <c r="F12" s="14" t="str">
        <f>IF(COUNTA(A12:C12)=0,"",IF(OR(A12="",B12="",C12=""),"Заполните строку",IF(COUNTIF('Заказы'!$A$7:$A$206,SUBSTITUTE(SUBSTITUTE(SUBSTITUTE(B12,"~","~~"),"*","~*"),"?","~?"))&lt;&gt;1,"Проверьте номер",IF(OR(NOT(ISNUMBER(C12)),C12&lt;=0),"Проверьте число","OK"))))</f>
        <v/>
      </c>
    </row>
    <row r="13" ht="30" customHeight="1">
      <c r="A13" s="8" t="n"/>
      <c r="B13" s="7" t="n"/>
      <c r="C13" s="10" t="n"/>
      <c r="D13" s="14" t="str">
        <f>IF(B13="","",IFERROR(VLOOKUP(SUBSTITUTE(SUBSTITUTE(SUBSTITUTE(B13,"~","~~"),"*","~*"),"?","~?"),'Заказы'!$A$7:$E$206,5,FALSE),""))</f>
        <v/>
      </c>
      <c r="E13" s="9" t="n"/>
      <c r="F13" s="14" t="str">
        <f>IF(COUNTA(A13:C13)=0,"",IF(OR(A13="",B13="",C13=""),"Заполните строку",IF(COUNTIF('Заказы'!$A$7:$A$206,SUBSTITUTE(SUBSTITUTE(SUBSTITUTE(B13,"~","~~"),"*","~*"),"?","~?"))&lt;&gt;1,"Проверьте номер",IF(OR(NOT(ISNUMBER(C13)),C13&lt;=0),"Проверьте число","OK"))))</f>
        <v/>
      </c>
    </row>
    <row r="14" ht="30" customHeight="1">
      <c r="A14" s="8" t="n"/>
      <c r="B14" s="7" t="n"/>
      <c r="C14" s="10" t="n"/>
      <c r="D14" s="14" t="str">
        <f>IF(B14="","",IFERROR(VLOOKUP(SUBSTITUTE(SUBSTITUTE(SUBSTITUTE(B14,"~","~~"),"*","~*"),"?","~?"),'Заказы'!$A$7:$E$206,5,FALSE),""))</f>
        <v/>
      </c>
      <c r="E14" s="9" t="n"/>
      <c r="F14" s="14" t="str">
        <f>IF(COUNTA(A14:C14)=0,"",IF(OR(A14="",B14="",C14=""),"Заполните строку",IF(COUNTIF('Заказы'!$A$7:$A$206,SUBSTITUTE(SUBSTITUTE(SUBSTITUTE(B14,"~","~~"),"*","~*"),"?","~?"))&lt;&gt;1,"Проверьте номер",IF(OR(NOT(ISNUMBER(C14)),C14&lt;=0),"Проверьте число","OK"))))</f>
        <v/>
      </c>
    </row>
    <row r="15" ht="30" customHeight="1">
      <c r="A15" s="8" t="n"/>
      <c r="B15" s="7" t="n"/>
      <c r="C15" s="10" t="n"/>
      <c r="D15" s="14" t="str">
        <f>IF(B15="","",IFERROR(VLOOKUP(SUBSTITUTE(SUBSTITUTE(SUBSTITUTE(B15,"~","~~"),"*","~*"),"?","~?"),'Заказы'!$A$7:$E$206,5,FALSE),""))</f>
        <v/>
      </c>
      <c r="E15" s="9" t="n"/>
      <c r="F15" s="14" t="str">
        <f>IF(COUNTA(A15:C15)=0,"",IF(OR(A15="",B15="",C15=""),"Заполните строку",IF(COUNTIF('Заказы'!$A$7:$A$206,SUBSTITUTE(SUBSTITUTE(SUBSTITUTE(B15,"~","~~"),"*","~*"),"?","~?"))&lt;&gt;1,"Проверьте номер",IF(OR(NOT(ISNUMBER(C15)),C15&lt;=0),"Проверьте число","OK"))))</f>
        <v/>
      </c>
    </row>
    <row r="16" ht="30" customHeight="1">
      <c r="A16" s="8" t="n"/>
      <c r="B16" s="7" t="n"/>
      <c r="C16" s="10" t="n"/>
      <c r="D16" s="14" t="str">
        <f>IF(B16="","",IFERROR(VLOOKUP(SUBSTITUTE(SUBSTITUTE(SUBSTITUTE(B16,"~","~~"),"*","~*"),"?","~?"),'Заказы'!$A$7:$E$206,5,FALSE),""))</f>
        <v/>
      </c>
      <c r="E16" s="9" t="n"/>
      <c r="F16" s="14" t="str">
        <f>IF(COUNTA(A16:C16)=0,"",IF(OR(A16="",B16="",C16=""),"Заполните строку",IF(COUNTIF('Заказы'!$A$7:$A$206,SUBSTITUTE(SUBSTITUTE(SUBSTITUTE(B16,"~","~~"),"*","~*"),"?","~?"))&lt;&gt;1,"Проверьте номер",IF(OR(NOT(ISNUMBER(C16)),C16&lt;=0),"Проверьте число","OK"))))</f>
        <v/>
      </c>
    </row>
    <row r="17" ht="30" customHeight="1">
      <c r="A17" s="8" t="n"/>
      <c r="B17" s="7" t="n"/>
      <c r="C17" s="10" t="n"/>
      <c r="D17" s="14" t="str">
        <f>IF(B17="","",IFERROR(VLOOKUP(SUBSTITUTE(SUBSTITUTE(SUBSTITUTE(B17,"~","~~"),"*","~*"),"?","~?"),'Заказы'!$A$7:$E$206,5,FALSE),""))</f>
        <v/>
      </c>
      <c r="E17" s="9" t="n"/>
      <c r="F17" s="14" t="str">
        <f>IF(COUNTA(A17:C17)=0,"",IF(OR(A17="",B17="",C17=""),"Заполните строку",IF(COUNTIF('Заказы'!$A$7:$A$206,SUBSTITUTE(SUBSTITUTE(SUBSTITUTE(B17,"~","~~"),"*","~*"),"?","~?"))&lt;&gt;1,"Проверьте номер",IF(OR(NOT(ISNUMBER(C17)),C17&lt;=0),"Проверьте число","OK"))))</f>
        <v/>
      </c>
    </row>
    <row r="18" ht="30" customHeight="1">
      <c r="A18" s="8" t="n"/>
      <c r="B18" s="7" t="n"/>
      <c r="C18" s="10" t="n"/>
      <c r="D18" s="14" t="str">
        <f>IF(B18="","",IFERROR(VLOOKUP(SUBSTITUTE(SUBSTITUTE(SUBSTITUTE(B18,"~","~~"),"*","~*"),"?","~?"),'Заказы'!$A$7:$E$206,5,FALSE),""))</f>
        <v/>
      </c>
      <c r="E18" s="9" t="n"/>
      <c r="F18" s="14" t="str">
        <f>IF(COUNTA(A18:C18)=0,"",IF(OR(A18="",B18="",C18=""),"Заполните строку",IF(COUNTIF('Заказы'!$A$7:$A$206,SUBSTITUTE(SUBSTITUTE(SUBSTITUTE(B18,"~","~~"),"*","~*"),"?","~?"))&lt;&gt;1,"Проверьте номер",IF(OR(NOT(ISNUMBER(C18)),C18&lt;=0),"Проверьте число","OK"))))</f>
        <v/>
      </c>
    </row>
    <row r="19" ht="30" customHeight="1">
      <c r="A19" s="8" t="n"/>
      <c r="B19" s="7" t="n"/>
      <c r="C19" s="10" t="n"/>
      <c r="D19" s="14" t="str">
        <f>IF(B19="","",IFERROR(VLOOKUP(SUBSTITUTE(SUBSTITUTE(SUBSTITUTE(B19,"~","~~"),"*","~*"),"?","~?"),'Заказы'!$A$7:$E$206,5,FALSE),""))</f>
        <v/>
      </c>
      <c r="E19" s="9" t="n"/>
      <c r="F19" s="14" t="str">
        <f>IF(COUNTA(A19:C19)=0,"",IF(OR(A19="",B19="",C19=""),"Заполните строку",IF(COUNTIF('Заказы'!$A$7:$A$206,SUBSTITUTE(SUBSTITUTE(SUBSTITUTE(B19,"~","~~"),"*","~*"),"?","~?"))&lt;&gt;1,"Проверьте номер",IF(OR(NOT(ISNUMBER(C19)),C19&lt;=0),"Проверьте число","OK"))))</f>
        <v/>
      </c>
    </row>
    <row r="20" ht="30" customHeight="1">
      <c r="A20" s="8" t="n"/>
      <c r="B20" s="7" t="n"/>
      <c r="C20" s="10" t="n"/>
      <c r="D20" s="14" t="str">
        <f>IF(B20="","",IFERROR(VLOOKUP(SUBSTITUTE(SUBSTITUTE(SUBSTITUTE(B20,"~","~~"),"*","~*"),"?","~?"),'Заказы'!$A$7:$E$206,5,FALSE),""))</f>
        <v/>
      </c>
      <c r="E20" s="9" t="n"/>
      <c r="F20" s="14" t="str">
        <f>IF(COUNTA(A20:C20)=0,"",IF(OR(A20="",B20="",C20=""),"Заполните строку",IF(COUNTIF('Заказы'!$A$7:$A$206,SUBSTITUTE(SUBSTITUTE(SUBSTITUTE(B20,"~","~~"),"*","~*"),"?","~?"))&lt;&gt;1,"Проверьте номер",IF(OR(NOT(ISNUMBER(C20)),C20&lt;=0),"Проверьте число","OK"))))</f>
        <v/>
      </c>
    </row>
    <row r="21" ht="30" customHeight="1">
      <c r="A21" s="8" t="n"/>
      <c r="B21" s="7" t="n"/>
      <c r="C21" s="10" t="n"/>
      <c r="D21" s="14" t="str">
        <f>IF(B21="","",IFERROR(VLOOKUP(SUBSTITUTE(SUBSTITUTE(SUBSTITUTE(B21,"~","~~"),"*","~*"),"?","~?"),'Заказы'!$A$7:$E$206,5,FALSE),""))</f>
        <v/>
      </c>
      <c r="E21" s="9" t="n"/>
      <c r="F21" s="14" t="str">
        <f>IF(COUNTA(A21:C21)=0,"",IF(OR(A21="",B21="",C21=""),"Заполните строку",IF(COUNTIF('Заказы'!$A$7:$A$206,SUBSTITUTE(SUBSTITUTE(SUBSTITUTE(B21,"~","~~"),"*","~*"),"?","~?"))&lt;&gt;1,"Проверьте номер",IF(OR(NOT(ISNUMBER(C21)),C21&lt;=0),"Проверьте число","OK"))))</f>
        <v/>
      </c>
    </row>
    <row r="22" ht="30" customHeight="1">
      <c r="A22" s="8" t="n"/>
      <c r="B22" s="7" t="n"/>
      <c r="C22" s="10" t="n"/>
      <c r="D22" s="14" t="str">
        <f>IF(B22="","",IFERROR(VLOOKUP(SUBSTITUTE(SUBSTITUTE(SUBSTITUTE(B22,"~","~~"),"*","~*"),"?","~?"),'Заказы'!$A$7:$E$206,5,FALSE),""))</f>
        <v/>
      </c>
      <c r="E22" s="9" t="n"/>
      <c r="F22" s="14" t="str">
        <f>IF(COUNTA(A22:C22)=0,"",IF(OR(A22="",B22="",C22=""),"Заполните строку",IF(COUNTIF('Заказы'!$A$7:$A$206,SUBSTITUTE(SUBSTITUTE(SUBSTITUTE(B22,"~","~~"),"*","~*"),"?","~?"))&lt;&gt;1,"Проверьте номер",IF(OR(NOT(ISNUMBER(C22)),C22&lt;=0),"Проверьте число","OK"))))</f>
        <v/>
      </c>
    </row>
    <row r="23" ht="30" customHeight="1">
      <c r="A23" s="8" t="n"/>
      <c r="B23" s="7" t="n"/>
      <c r="C23" s="10" t="n"/>
      <c r="D23" s="14" t="str">
        <f>IF(B23="","",IFERROR(VLOOKUP(SUBSTITUTE(SUBSTITUTE(SUBSTITUTE(B23,"~","~~"),"*","~*"),"?","~?"),'Заказы'!$A$7:$E$206,5,FALSE),""))</f>
        <v/>
      </c>
      <c r="E23" s="9" t="n"/>
      <c r="F23" s="14" t="str">
        <f>IF(COUNTA(A23:C23)=0,"",IF(OR(A23="",B23="",C23=""),"Заполните строку",IF(COUNTIF('Заказы'!$A$7:$A$206,SUBSTITUTE(SUBSTITUTE(SUBSTITUTE(B23,"~","~~"),"*","~*"),"?","~?"))&lt;&gt;1,"Проверьте номер",IF(OR(NOT(ISNUMBER(C23)),C23&lt;=0),"Проверьте число","OK"))))</f>
        <v/>
      </c>
    </row>
    <row r="24" ht="30" customHeight="1">
      <c r="A24" s="8" t="n"/>
      <c r="B24" s="7" t="n"/>
      <c r="C24" s="10" t="n"/>
      <c r="D24" s="14" t="str">
        <f>IF(B24="","",IFERROR(VLOOKUP(SUBSTITUTE(SUBSTITUTE(SUBSTITUTE(B24,"~","~~"),"*","~*"),"?","~?"),'Заказы'!$A$7:$E$206,5,FALSE),""))</f>
        <v/>
      </c>
      <c r="E24" s="9" t="n"/>
      <c r="F24" s="14" t="str">
        <f>IF(COUNTA(A24:C24)=0,"",IF(OR(A24="",B24="",C24=""),"Заполните строку",IF(COUNTIF('Заказы'!$A$7:$A$206,SUBSTITUTE(SUBSTITUTE(SUBSTITUTE(B24,"~","~~"),"*","~*"),"?","~?"))&lt;&gt;1,"Проверьте номер",IF(OR(NOT(ISNUMBER(C24)),C24&lt;=0),"Проверьте число","OK"))))</f>
        <v/>
      </c>
    </row>
    <row r="25" ht="30" customHeight="1">
      <c r="A25" s="8" t="n"/>
      <c r="B25" s="7" t="n"/>
      <c r="C25" s="10" t="n"/>
      <c r="D25" s="14" t="str">
        <f>IF(B25="","",IFERROR(VLOOKUP(SUBSTITUTE(SUBSTITUTE(SUBSTITUTE(B25,"~","~~"),"*","~*"),"?","~?"),'Заказы'!$A$7:$E$206,5,FALSE),""))</f>
        <v/>
      </c>
      <c r="E25" s="9" t="n"/>
      <c r="F25" s="14" t="str">
        <f>IF(COUNTA(A25:C25)=0,"",IF(OR(A25="",B25="",C25=""),"Заполните строку",IF(COUNTIF('Заказы'!$A$7:$A$206,SUBSTITUTE(SUBSTITUTE(SUBSTITUTE(B25,"~","~~"),"*","~*"),"?","~?"))&lt;&gt;1,"Проверьте номер",IF(OR(NOT(ISNUMBER(C25)),C25&lt;=0),"Проверьте число","OK"))))</f>
        <v/>
      </c>
    </row>
    <row r="26" ht="30" customHeight="1">
      <c r="A26" s="8" t="n"/>
      <c r="B26" s="7" t="n"/>
      <c r="C26" s="10" t="n"/>
      <c r="D26" s="14" t="str">
        <f>IF(B26="","",IFERROR(VLOOKUP(SUBSTITUTE(SUBSTITUTE(SUBSTITUTE(B26,"~","~~"),"*","~*"),"?","~?"),'Заказы'!$A$7:$E$206,5,FALSE),""))</f>
        <v/>
      </c>
      <c r="E26" s="9" t="n"/>
      <c r="F26" s="14" t="str">
        <f>IF(COUNTA(A26:C26)=0,"",IF(OR(A26="",B26="",C26=""),"Заполните строку",IF(COUNTIF('Заказы'!$A$7:$A$206,SUBSTITUTE(SUBSTITUTE(SUBSTITUTE(B26,"~","~~"),"*","~*"),"?","~?"))&lt;&gt;1,"Проверьте номер",IF(OR(NOT(ISNUMBER(C26)),C26&lt;=0),"Проверьте число","OK"))))</f>
        <v/>
      </c>
    </row>
    <row r="27" ht="30" customHeight="1">
      <c r="A27" s="8" t="n"/>
      <c r="B27" s="7" t="n"/>
      <c r="C27" s="10" t="n"/>
      <c r="D27" s="14" t="str">
        <f>IF(B27="","",IFERROR(VLOOKUP(SUBSTITUTE(SUBSTITUTE(SUBSTITUTE(B27,"~","~~"),"*","~*"),"?","~?"),'Заказы'!$A$7:$E$206,5,FALSE),""))</f>
        <v/>
      </c>
      <c r="E27" s="9" t="n"/>
      <c r="F27" s="14" t="str">
        <f>IF(COUNTA(A27:C27)=0,"",IF(OR(A27="",B27="",C27=""),"Заполните строку",IF(COUNTIF('Заказы'!$A$7:$A$206,SUBSTITUTE(SUBSTITUTE(SUBSTITUTE(B27,"~","~~"),"*","~*"),"?","~?"))&lt;&gt;1,"Проверьте номер",IF(OR(NOT(ISNUMBER(C27)),C27&lt;=0),"Проверьте число","OK"))))</f>
        <v/>
      </c>
    </row>
    <row r="28" ht="30" customHeight="1">
      <c r="A28" s="8" t="n"/>
      <c r="B28" s="7" t="n"/>
      <c r="C28" s="10" t="n"/>
      <c r="D28" s="14" t="str">
        <f>IF(B28="","",IFERROR(VLOOKUP(SUBSTITUTE(SUBSTITUTE(SUBSTITUTE(B28,"~","~~"),"*","~*"),"?","~?"),'Заказы'!$A$7:$E$206,5,FALSE),""))</f>
        <v/>
      </c>
      <c r="E28" s="9" t="n"/>
      <c r="F28" s="14" t="str">
        <f>IF(COUNTA(A28:C28)=0,"",IF(OR(A28="",B28="",C28=""),"Заполните строку",IF(COUNTIF('Заказы'!$A$7:$A$206,SUBSTITUTE(SUBSTITUTE(SUBSTITUTE(B28,"~","~~"),"*","~*"),"?","~?"))&lt;&gt;1,"Проверьте номер",IF(OR(NOT(ISNUMBER(C28)),C28&lt;=0),"Проверьте число","OK"))))</f>
        <v/>
      </c>
    </row>
    <row r="29" ht="30" customHeight="1">
      <c r="A29" s="8" t="n"/>
      <c r="B29" s="7" t="n"/>
      <c r="C29" s="10" t="n"/>
      <c r="D29" s="14" t="str">
        <f>IF(B29="","",IFERROR(VLOOKUP(SUBSTITUTE(SUBSTITUTE(SUBSTITUTE(B29,"~","~~"),"*","~*"),"?","~?"),'Заказы'!$A$7:$E$206,5,FALSE),""))</f>
        <v/>
      </c>
      <c r="E29" s="9" t="n"/>
      <c r="F29" s="14" t="str">
        <f>IF(COUNTA(A29:C29)=0,"",IF(OR(A29="",B29="",C29=""),"Заполните строку",IF(COUNTIF('Заказы'!$A$7:$A$206,SUBSTITUTE(SUBSTITUTE(SUBSTITUTE(B29,"~","~~"),"*","~*"),"?","~?"))&lt;&gt;1,"Проверьте номер",IF(OR(NOT(ISNUMBER(C29)),C29&lt;=0),"Проверьте число","OK"))))</f>
        <v/>
      </c>
    </row>
    <row r="30" ht="30" customHeight="1">
      <c r="A30" s="8" t="n"/>
      <c r="B30" s="7" t="n"/>
      <c r="C30" s="10" t="n"/>
      <c r="D30" s="14" t="str">
        <f>IF(B30="","",IFERROR(VLOOKUP(SUBSTITUTE(SUBSTITUTE(SUBSTITUTE(B30,"~","~~"),"*","~*"),"?","~?"),'Заказы'!$A$7:$E$206,5,FALSE),""))</f>
        <v/>
      </c>
      <c r="E30" s="9" t="n"/>
      <c r="F30" s="14" t="str">
        <f>IF(COUNTA(A30:C30)=0,"",IF(OR(A30="",B30="",C30=""),"Заполните строку",IF(COUNTIF('Заказы'!$A$7:$A$206,SUBSTITUTE(SUBSTITUTE(SUBSTITUTE(B30,"~","~~"),"*","~*"),"?","~?"))&lt;&gt;1,"Проверьте номер",IF(OR(NOT(ISNUMBER(C30)),C30&lt;=0),"Проверьте число","OK"))))</f>
        <v/>
      </c>
    </row>
    <row r="31" ht="30" customHeight="1">
      <c r="A31" s="8" t="n"/>
      <c r="B31" s="7" t="n"/>
      <c r="C31" s="10" t="n"/>
      <c r="D31" s="14" t="str">
        <f>IF(B31="","",IFERROR(VLOOKUP(SUBSTITUTE(SUBSTITUTE(SUBSTITUTE(B31,"~","~~"),"*","~*"),"?","~?"),'Заказы'!$A$7:$E$206,5,FALSE),""))</f>
        <v/>
      </c>
      <c r="E31" s="9" t="n"/>
      <c r="F31" s="14" t="str">
        <f>IF(COUNTA(A31:C31)=0,"",IF(OR(A31="",B31="",C31=""),"Заполните строку",IF(COUNTIF('Заказы'!$A$7:$A$206,SUBSTITUTE(SUBSTITUTE(SUBSTITUTE(B31,"~","~~"),"*","~*"),"?","~?"))&lt;&gt;1,"Проверьте номер",IF(OR(NOT(ISNUMBER(C31)),C31&lt;=0),"Проверьте число","OK"))))</f>
        <v/>
      </c>
    </row>
    <row r="32" ht="30" customHeight="1">
      <c r="A32" s="8" t="n"/>
      <c r="B32" s="7" t="n"/>
      <c r="C32" s="10" t="n"/>
      <c r="D32" s="14" t="str">
        <f>IF(B32="","",IFERROR(VLOOKUP(SUBSTITUTE(SUBSTITUTE(SUBSTITUTE(B32,"~","~~"),"*","~*"),"?","~?"),'Заказы'!$A$7:$E$206,5,FALSE),""))</f>
        <v/>
      </c>
      <c r="E32" s="9" t="n"/>
      <c r="F32" s="14" t="str">
        <f>IF(COUNTA(A32:C32)=0,"",IF(OR(A32="",B32="",C32=""),"Заполните строку",IF(COUNTIF('Заказы'!$A$7:$A$206,SUBSTITUTE(SUBSTITUTE(SUBSTITUTE(B32,"~","~~"),"*","~*"),"?","~?"))&lt;&gt;1,"Проверьте номер",IF(OR(NOT(ISNUMBER(C32)),C32&lt;=0),"Проверьте число","OK"))))</f>
        <v/>
      </c>
    </row>
    <row r="33" ht="30" customHeight="1">
      <c r="A33" s="8" t="n"/>
      <c r="B33" s="7" t="n"/>
      <c r="C33" s="10" t="n"/>
      <c r="D33" s="14" t="str">
        <f>IF(B33="","",IFERROR(VLOOKUP(SUBSTITUTE(SUBSTITUTE(SUBSTITUTE(B33,"~","~~"),"*","~*"),"?","~?"),'Заказы'!$A$7:$E$206,5,FALSE),""))</f>
        <v/>
      </c>
      <c r="E33" s="9" t="n"/>
      <c r="F33" s="14" t="str">
        <f>IF(COUNTA(A33:C33)=0,"",IF(OR(A33="",B33="",C33=""),"Заполните строку",IF(COUNTIF('Заказы'!$A$7:$A$206,SUBSTITUTE(SUBSTITUTE(SUBSTITUTE(B33,"~","~~"),"*","~*"),"?","~?"))&lt;&gt;1,"Проверьте номер",IF(OR(NOT(ISNUMBER(C33)),C33&lt;=0),"Проверьте число","OK"))))</f>
        <v/>
      </c>
    </row>
    <row r="34" ht="30" customHeight="1">
      <c r="A34" s="8" t="n"/>
      <c r="B34" s="7" t="n"/>
      <c r="C34" s="10" t="n"/>
      <c r="D34" s="14" t="str">
        <f>IF(B34="","",IFERROR(VLOOKUP(SUBSTITUTE(SUBSTITUTE(SUBSTITUTE(B34,"~","~~"),"*","~*"),"?","~?"),'Заказы'!$A$7:$E$206,5,FALSE),""))</f>
        <v/>
      </c>
      <c r="E34" s="9" t="n"/>
      <c r="F34" s="14" t="str">
        <f>IF(COUNTA(A34:C34)=0,"",IF(OR(A34="",B34="",C34=""),"Заполните строку",IF(COUNTIF('Заказы'!$A$7:$A$206,SUBSTITUTE(SUBSTITUTE(SUBSTITUTE(B34,"~","~~"),"*","~*"),"?","~?"))&lt;&gt;1,"Проверьте номер",IF(OR(NOT(ISNUMBER(C34)),C34&lt;=0),"Проверьте число","OK"))))</f>
        <v/>
      </c>
    </row>
    <row r="35" ht="30" customHeight="1">
      <c r="A35" s="8" t="n"/>
      <c r="B35" s="7" t="n"/>
      <c r="C35" s="10" t="n"/>
      <c r="D35" s="14" t="str">
        <f>IF(B35="","",IFERROR(VLOOKUP(SUBSTITUTE(SUBSTITUTE(SUBSTITUTE(B35,"~","~~"),"*","~*"),"?","~?"),'Заказы'!$A$7:$E$206,5,FALSE),""))</f>
        <v/>
      </c>
      <c r="E35" s="9" t="n"/>
      <c r="F35" s="14" t="str">
        <f>IF(COUNTA(A35:C35)=0,"",IF(OR(A35="",B35="",C35=""),"Заполните строку",IF(COUNTIF('Заказы'!$A$7:$A$206,SUBSTITUTE(SUBSTITUTE(SUBSTITUTE(B35,"~","~~"),"*","~*"),"?","~?"))&lt;&gt;1,"Проверьте номер",IF(OR(NOT(ISNUMBER(C35)),C35&lt;=0),"Проверьте число","OK"))))</f>
        <v/>
      </c>
    </row>
    <row r="36" ht="30" customHeight="1">
      <c r="A36" s="8" t="n"/>
      <c r="B36" s="7" t="n"/>
      <c r="C36" s="10" t="n"/>
      <c r="D36" s="14" t="str">
        <f>IF(B36="","",IFERROR(VLOOKUP(SUBSTITUTE(SUBSTITUTE(SUBSTITUTE(B36,"~","~~"),"*","~*"),"?","~?"),'Заказы'!$A$7:$E$206,5,FALSE),""))</f>
        <v/>
      </c>
      <c r="E36" s="9" t="n"/>
      <c r="F36" s="14" t="str">
        <f>IF(COUNTA(A36:C36)=0,"",IF(OR(A36="",B36="",C36=""),"Заполните строку",IF(COUNTIF('Заказы'!$A$7:$A$206,SUBSTITUTE(SUBSTITUTE(SUBSTITUTE(B36,"~","~~"),"*","~*"),"?","~?"))&lt;&gt;1,"Проверьте номер",IF(OR(NOT(ISNUMBER(C36)),C36&lt;=0),"Проверьте число","OK"))))</f>
        <v/>
      </c>
    </row>
    <row r="37" ht="30" customHeight="1">
      <c r="A37" s="8" t="n"/>
      <c r="B37" s="7" t="n"/>
      <c r="C37" s="10" t="n"/>
      <c r="D37" s="14" t="str">
        <f>IF(B37="","",IFERROR(VLOOKUP(SUBSTITUTE(SUBSTITUTE(SUBSTITUTE(B37,"~","~~"),"*","~*"),"?","~?"),'Заказы'!$A$7:$E$206,5,FALSE),""))</f>
        <v/>
      </c>
      <c r="E37" s="9" t="n"/>
      <c r="F37" s="14" t="str">
        <f>IF(COUNTA(A37:C37)=0,"",IF(OR(A37="",B37="",C37=""),"Заполните строку",IF(COUNTIF('Заказы'!$A$7:$A$206,SUBSTITUTE(SUBSTITUTE(SUBSTITUTE(B37,"~","~~"),"*","~*"),"?","~?"))&lt;&gt;1,"Проверьте номер",IF(OR(NOT(ISNUMBER(C37)),C37&lt;=0),"Проверьте число","OK"))))</f>
        <v/>
      </c>
    </row>
    <row r="38" ht="30" customHeight="1">
      <c r="A38" s="8" t="n"/>
      <c r="B38" s="7" t="n"/>
      <c r="C38" s="10" t="n"/>
      <c r="D38" s="14" t="str">
        <f>IF(B38="","",IFERROR(VLOOKUP(SUBSTITUTE(SUBSTITUTE(SUBSTITUTE(B38,"~","~~"),"*","~*"),"?","~?"),'Заказы'!$A$7:$E$206,5,FALSE),""))</f>
        <v/>
      </c>
      <c r="E38" s="9" t="n"/>
      <c r="F38" s="14" t="str">
        <f>IF(COUNTA(A38:C38)=0,"",IF(OR(A38="",B38="",C38=""),"Заполните строку",IF(COUNTIF('Заказы'!$A$7:$A$206,SUBSTITUTE(SUBSTITUTE(SUBSTITUTE(B38,"~","~~"),"*","~*"),"?","~?"))&lt;&gt;1,"Проверьте номер",IF(OR(NOT(ISNUMBER(C38)),C38&lt;=0),"Проверьте число","OK"))))</f>
        <v/>
      </c>
    </row>
    <row r="39" ht="30" customHeight="1">
      <c r="A39" s="8" t="n"/>
      <c r="B39" s="7" t="n"/>
      <c r="C39" s="10" t="n"/>
      <c r="D39" s="14" t="str">
        <f>IF(B39="","",IFERROR(VLOOKUP(SUBSTITUTE(SUBSTITUTE(SUBSTITUTE(B39,"~","~~"),"*","~*"),"?","~?"),'Заказы'!$A$7:$E$206,5,FALSE),""))</f>
        <v/>
      </c>
      <c r="E39" s="9" t="n"/>
      <c r="F39" s="14" t="str">
        <f>IF(COUNTA(A39:C39)=0,"",IF(OR(A39="",B39="",C39=""),"Заполните строку",IF(COUNTIF('Заказы'!$A$7:$A$206,SUBSTITUTE(SUBSTITUTE(SUBSTITUTE(B39,"~","~~"),"*","~*"),"?","~?"))&lt;&gt;1,"Проверьте номер",IF(OR(NOT(ISNUMBER(C39)),C39&lt;=0),"Проверьте число","OK"))))</f>
        <v/>
      </c>
    </row>
    <row r="40" ht="30" customHeight="1">
      <c r="A40" s="8" t="n"/>
      <c r="B40" s="7" t="n"/>
      <c r="C40" s="10" t="n"/>
      <c r="D40" s="14" t="str">
        <f>IF(B40="","",IFERROR(VLOOKUP(SUBSTITUTE(SUBSTITUTE(SUBSTITUTE(B40,"~","~~"),"*","~*"),"?","~?"),'Заказы'!$A$7:$E$206,5,FALSE),""))</f>
        <v/>
      </c>
      <c r="E40" s="9" t="n"/>
      <c r="F40" s="14" t="str">
        <f>IF(COUNTA(A40:C40)=0,"",IF(OR(A40="",B40="",C40=""),"Заполните строку",IF(COUNTIF('Заказы'!$A$7:$A$206,SUBSTITUTE(SUBSTITUTE(SUBSTITUTE(B40,"~","~~"),"*","~*"),"?","~?"))&lt;&gt;1,"Проверьте номер",IF(OR(NOT(ISNUMBER(C40)),C40&lt;=0),"Проверьте число","OK"))))</f>
        <v/>
      </c>
    </row>
    <row r="41" ht="30" customHeight="1">
      <c r="A41" s="8" t="n"/>
      <c r="B41" s="7" t="n"/>
      <c r="C41" s="10" t="n"/>
      <c r="D41" s="14" t="str">
        <f>IF(B41="","",IFERROR(VLOOKUP(SUBSTITUTE(SUBSTITUTE(SUBSTITUTE(B41,"~","~~"),"*","~*"),"?","~?"),'Заказы'!$A$7:$E$206,5,FALSE),""))</f>
        <v/>
      </c>
      <c r="E41" s="9" t="n"/>
      <c r="F41" s="14" t="str">
        <f>IF(COUNTA(A41:C41)=0,"",IF(OR(A41="",B41="",C41=""),"Заполните строку",IF(COUNTIF('Заказы'!$A$7:$A$206,SUBSTITUTE(SUBSTITUTE(SUBSTITUTE(B41,"~","~~"),"*","~*"),"?","~?"))&lt;&gt;1,"Проверьте номер",IF(OR(NOT(ISNUMBER(C41)),C41&lt;=0),"Проверьте число","OK"))))</f>
        <v/>
      </c>
    </row>
    <row r="42" ht="30" customHeight="1">
      <c r="A42" s="8" t="n"/>
      <c r="B42" s="7" t="n"/>
      <c r="C42" s="10" t="n"/>
      <c r="D42" s="14" t="str">
        <f>IF(B42="","",IFERROR(VLOOKUP(SUBSTITUTE(SUBSTITUTE(SUBSTITUTE(B42,"~","~~"),"*","~*"),"?","~?"),'Заказы'!$A$7:$E$206,5,FALSE),""))</f>
        <v/>
      </c>
      <c r="E42" s="9" t="n"/>
      <c r="F42" s="14" t="str">
        <f>IF(COUNTA(A42:C42)=0,"",IF(OR(A42="",B42="",C42=""),"Заполните строку",IF(COUNTIF('Заказы'!$A$7:$A$206,SUBSTITUTE(SUBSTITUTE(SUBSTITUTE(B42,"~","~~"),"*","~*"),"?","~?"))&lt;&gt;1,"Проверьте номер",IF(OR(NOT(ISNUMBER(C42)),C42&lt;=0),"Проверьте число","OK"))))</f>
        <v/>
      </c>
    </row>
    <row r="43" ht="30" customHeight="1">
      <c r="A43" s="8" t="n"/>
      <c r="B43" s="7" t="n"/>
      <c r="C43" s="10" t="n"/>
      <c r="D43" s="14" t="str">
        <f>IF(B43="","",IFERROR(VLOOKUP(SUBSTITUTE(SUBSTITUTE(SUBSTITUTE(B43,"~","~~"),"*","~*"),"?","~?"),'Заказы'!$A$7:$E$206,5,FALSE),""))</f>
        <v/>
      </c>
      <c r="E43" s="9" t="n"/>
      <c r="F43" s="14" t="str">
        <f>IF(COUNTA(A43:C43)=0,"",IF(OR(A43="",B43="",C43=""),"Заполните строку",IF(COUNTIF('Заказы'!$A$7:$A$206,SUBSTITUTE(SUBSTITUTE(SUBSTITUTE(B43,"~","~~"),"*","~*"),"?","~?"))&lt;&gt;1,"Проверьте номер",IF(OR(NOT(ISNUMBER(C43)),C43&lt;=0),"Проверьте число","OK"))))</f>
        <v/>
      </c>
    </row>
    <row r="44" ht="30" customHeight="1">
      <c r="A44" s="8" t="n"/>
      <c r="B44" s="7" t="n"/>
      <c r="C44" s="10" t="n"/>
      <c r="D44" s="14" t="str">
        <f>IF(B44="","",IFERROR(VLOOKUP(SUBSTITUTE(SUBSTITUTE(SUBSTITUTE(B44,"~","~~"),"*","~*"),"?","~?"),'Заказы'!$A$7:$E$206,5,FALSE),""))</f>
        <v/>
      </c>
      <c r="E44" s="9" t="n"/>
      <c r="F44" s="14" t="str">
        <f>IF(COUNTA(A44:C44)=0,"",IF(OR(A44="",B44="",C44=""),"Заполните строку",IF(COUNTIF('Заказы'!$A$7:$A$206,SUBSTITUTE(SUBSTITUTE(SUBSTITUTE(B44,"~","~~"),"*","~*"),"?","~?"))&lt;&gt;1,"Проверьте номер",IF(OR(NOT(ISNUMBER(C44)),C44&lt;=0),"Проверьте число","OK"))))</f>
        <v/>
      </c>
    </row>
    <row r="45" ht="30" customHeight="1">
      <c r="A45" s="8" t="n"/>
      <c r="B45" s="7" t="n"/>
      <c r="C45" s="10" t="n"/>
      <c r="D45" s="14" t="str">
        <f>IF(B45="","",IFERROR(VLOOKUP(SUBSTITUTE(SUBSTITUTE(SUBSTITUTE(B45,"~","~~"),"*","~*"),"?","~?"),'Заказы'!$A$7:$E$206,5,FALSE),""))</f>
        <v/>
      </c>
      <c r="E45" s="9" t="n"/>
      <c r="F45" s="14" t="str">
        <f>IF(COUNTA(A45:C45)=0,"",IF(OR(A45="",B45="",C45=""),"Заполните строку",IF(COUNTIF('Заказы'!$A$7:$A$206,SUBSTITUTE(SUBSTITUTE(SUBSTITUTE(B45,"~","~~"),"*","~*"),"?","~?"))&lt;&gt;1,"Проверьте номер",IF(OR(NOT(ISNUMBER(C45)),C45&lt;=0),"Проверьте число","OK"))))</f>
        <v/>
      </c>
    </row>
    <row r="46" ht="30" customHeight="1">
      <c r="A46" s="8" t="n"/>
      <c r="B46" s="7" t="n"/>
      <c r="C46" s="10" t="n"/>
      <c r="D46" s="14" t="str">
        <f>IF(B46="","",IFERROR(VLOOKUP(SUBSTITUTE(SUBSTITUTE(SUBSTITUTE(B46,"~","~~"),"*","~*"),"?","~?"),'Заказы'!$A$7:$E$206,5,FALSE),""))</f>
        <v/>
      </c>
      <c r="E46" s="9" t="n"/>
      <c r="F46" s="14" t="str">
        <f>IF(COUNTA(A46:C46)=0,"",IF(OR(A46="",B46="",C46=""),"Заполните строку",IF(COUNTIF('Заказы'!$A$7:$A$206,SUBSTITUTE(SUBSTITUTE(SUBSTITUTE(B46,"~","~~"),"*","~*"),"?","~?"))&lt;&gt;1,"Проверьте номер",IF(OR(NOT(ISNUMBER(C46)),C46&lt;=0),"Проверьте число","OK"))))</f>
        <v/>
      </c>
    </row>
    <row r="47" ht="30" customHeight="1">
      <c r="A47" s="8" t="n"/>
      <c r="B47" s="7" t="n"/>
      <c r="C47" s="10" t="n"/>
      <c r="D47" s="14" t="str">
        <f>IF(B47="","",IFERROR(VLOOKUP(SUBSTITUTE(SUBSTITUTE(SUBSTITUTE(B47,"~","~~"),"*","~*"),"?","~?"),'Заказы'!$A$7:$E$206,5,FALSE),""))</f>
        <v/>
      </c>
      <c r="E47" s="9" t="n"/>
      <c r="F47" s="14" t="str">
        <f>IF(COUNTA(A47:C47)=0,"",IF(OR(A47="",B47="",C47=""),"Заполните строку",IF(COUNTIF('Заказы'!$A$7:$A$206,SUBSTITUTE(SUBSTITUTE(SUBSTITUTE(B47,"~","~~"),"*","~*"),"?","~?"))&lt;&gt;1,"Проверьте номер",IF(OR(NOT(ISNUMBER(C47)),C47&lt;=0),"Проверьте число","OK"))))</f>
        <v/>
      </c>
    </row>
    <row r="48" ht="30" customHeight="1">
      <c r="A48" s="8" t="n"/>
      <c r="B48" s="7" t="n"/>
      <c r="C48" s="10" t="n"/>
      <c r="D48" s="14" t="str">
        <f>IF(B48="","",IFERROR(VLOOKUP(SUBSTITUTE(SUBSTITUTE(SUBSTITUTE(B48,"~","~~"),"*","~*"),"?","~?"),'Заказы'!$A$7:$E$206,5,FALSE),""))</f>
        <v/>
      </c>
      <c r="E48" s="9" t="n"/>
      <c r="F48" s="14" t="str">
        <f>IF(COUNTA(A48:C48)=0,"",IF(OR(A48="",B48="",C48=""),"Заполните строку",IF(COUNTIF('Заказы'!$A$7:$A$206,SUBSTITUTE(SUBSTITUTE(SUBSTITUTE(B48,"~","~~"),"*","~*"),"?","~?"))&lt;&gt;1,"Проверьте номер",IF(OR(NOT(ISNUMBER(C48)),C48&lt;=0),"Проверьте число","OK"))))</f>
        <v/>
      </c>
    </row>
    <row r="49" ht="30" customHeight="1">
      <c r="A49" s="8" t="n"/>
      <c r="B49" s="7" t="n"/>
      <c r="C49" s="10" t="n"/>
      <c r="D49" s="14" t="str">
        <f>IF(B49="","",IFERROR(VLOOKUP(SUBSTITUTE(SUBSTITUTE(SUBSTITUTE(B49,"~","~~"),"*","~*"),"?","~?"),'Заказы'!$A$7:$E$206,5,FALSE),""))</f>
        <v/>
      </c>
      <c r="E49" s="9" t="n"/>
      <c r="F49" s="14" t="str">
        <f>IF(COUNTA(A49:C49)=0,"",IF(OR(A49="",B49="",C49=""),"Заполните строку",IF(COUNTIF('Заказы'!$A$7:$A$206,SUBSTITUTE(SUBSTITUTE(SUBSTITUTE(B49,"~","~~"),"*","~*"),"?","~?"))&lt;&gt;1,"Проверьте номер",IF(OR(NOT(ISNUMBER(C49)),C49&lt;=0),"Проверьте число","OK"))))</f>
        <v/>
      </c>
    </row>
    <row r="50" ht="30" customHeight="1">
      <c r="A50" s="8" t="n"/>
      <c r="B50" s="7" t="n"/>
      <c r="C50" s="10" t="n"/>
      <c r="D50" s="14" t="str">
        <f>IF(B50="","",IFERROR(VLOOKUP(SUBSTITUTE(SUBSTITUTE(SUBSTITUTE(B50,"~","~~"),"*","~*"),"?","~?"),'Заказы'!$A$7:$E$206,5,FALSE),""))</f>
        <v/>
      </c>
      <c r="E50" s="9" t="n"/>
      <c r="F50" s="14" t="str">
        <f>IF(COUNTA(A50:C50)=0,"",IF(OR(A50="",B50="",C50=""),"Заполните строку",IF(COUNTIF('Заказы'!$A$7:$A$206,SUBSTITUTE(SUBSTITUTE(SUBSTITUTE(B50,"~","~~"),"*","~*"),"?","~?"))&lt;&gt;1,"Проверьте номер",IF(OR(NOT(ISNUMBER(C50)),C50&lt;=0),"Проверьте число","OK"))))</f>
        <v/>
      </c>
    </row>
    <row r="51" ht="30" customHeight="1">
      <c r="A51" s="8" t="n"/>
      <c r="B51" s="7" t="n"/>
      <c r="C51" s="10" t="n"/>
      <c r="D51" s="14" t="str">
        <f>IF(B51="","",IFERROR(VLOOKUP(SUBSTITUTE(SUBSTITUTE(SUBSTITUTE(B51,"~","~~"),"*","~*"),"?","~?"),'Заказы'!$A$7:$E$206,5,FALSE),""))</f>
        <v/>
      </c>
      <c r="E51" s="9" t="n"/>
      <c r="F51" s="14" t="str">
        <f>IF(COUNTA(A51:C51)=0,"",IF(OR(A51="",B51="",C51=""),"Заполните строку",IF(COUNTIF('Заказы'!$A$7:$A$206,SUBSTITUTE(SUBSTITUTE(SUBSTITUTE(B51,"~","~~"),"*","~*"),"?","~?"))&lt;&gt;1,"Проверьте номер",IF(OR(NOT(ISNUMBER(C51)),C51&lt;=0),"Проверьте число","OK"))))</f>
        <v/>
      </c>
    </row>
    <row r="52" ht="30" customHeight="1">
      <c r="A52" s="8" t="n"/>
      <c r="B52" s="7" t="n"/>
      <c r="C52" s="10" t="n"/>
      <c r="D52" s="14" t="str">
        <f>IF(B52="","",IFERROR(VLOOKUP(SUBSTITUTE(SUBSTITUTE(SUBSTITUTE(B52,"~","~~"),"*","~*"),"?","~?"),'Заказы'!$A$7:$E$206,5,FALSE),""))</f>
        <v/>
      </c>
      <c r="E52" s="9" t="n"/>
      <c r="F52" s="14" t="str">
        <f>IF(COUNTA(A52:C52)=0,"",IF(OR(A52="",B52="",C52=""),"Заполните строку",IF(COUNTIF('Заказы'!$A$7:$A$206,SUBSTITUTE(SUBSTITUTE(SUBSTITUTE(B52,"~","~~"),"*","~*"),"?","~?"))&lt;&gt;1,"Проверьте номер",IF(OR(NOT(ISNUMBER(C52)),C52&lt;=0),"Проверьте число","OK"))))</f>
        <v/>
      </c>
    </row>
    <row r="53" ht="30" customHeight="1">
      <c r="A53" s="8" t="n"/>
      <c r="B53" s="7" t="n"/>
      <c r="C53" s="10" t="n"/>
      <c r="D53" s="14" t="str">
        <f>IF(B53="","",IFERROR(VLOOKUP(SUBSTITUTE(SUBSTITUTE(SUBSTITUTE(B53,"~","~~"),"*","~*"),"?","~?"),'Заказы'!$A$7:$E$206,5,FALSE),""))</f>
        <v/>
      </c>
      <c r="E53" s="9" t="n"/>
      <c r="F53" s="14" t="str">
        <f>IF(COUNTA(A53:C53)=0,"",IF(OR(A53="",B53="",C53=""),"Заполните строку",IF(COUNTIF('Заказы'!$A$7:$A$206,SUBSTITUTE(SUBSTITUTE(SUBSTITUTE(B53,"~","~~"),"*","~*"),"?","~?"))&lt;&gt;1,"Проверьте номер",IF(OR(NOT(ISNUMBER(C53)),C53&lt;=0),"Проверьте число","OK"))))</f>
        <v/>
      </c>
    </row>
    <row r="54" ht="30" customHeight="1">
      <c r="A54" s="8" t="n"/>
      <c r="B54" s="7" t="n"/>
      <c r="C54" s="10" t="n"/>
      <c r="D54" s="14" t="str">
        <f>IF(B54="","",IFERROR(VLOOKUP(SUBSTITUTE(SUBSTITUTE(SUBSTITUTE(B54,"~","~~"),"*","~*"),"?","~?"),'Заказы'!$A$7:$E$206,5,FALSE),""))</f>
        <v/>
      </c>
      <c r="E54" s="9" t="n"/>
      <c r="F54" s="14" t="str">
        <f>IF(COUNTA(A54:C54)=0,"",IF(OR(A54="",B54="",C54=""),"Заполните строку",IF(COUNTIF('Заказы'!$A$7:$A$206,SUBSTITUTE(SUBSTITUTE(SUBSTITUTE(B54,"~","~~"),"*","~*"),"?","~?"))&lt;&gt;1,"Проверьте номер",IF(OR(NOT(ISNUMBER(C54)),C54&lt;=0),"Проверьте число","OK"))))</f>
        <v/>
      </c>
    </row>
    <row r="55" ht="30" customHeight="1">
      <c r="A55" s="8" t="n"/>
      <c r="B55" s="7" t="n"/>
      <c r="C55" s="10" t="n"/>
      <c r="D55" s="14" t="str">
        <f>IF(B55="","",IFERROR(VLOOKUP(SUBSTITUTE(SUBSTITUTE(SUBSTITUTE(B55,"~","~~"),"*","~*"),"?","~?"),'Заказы'!$A$7:$E$206,5,FALSE),""))</f>
        <v/>
      </c>
      <c r="E55" s="9" t="n"/>
      <c r="F55" s="14" t="str">
        <f>IF(COUNTA(A55:C55)=0,"",IF(OR(A55="",B55="",C55=""),"Заполните строку",IF(COUNTIF('Заказы'!$A$7:$A$206,SUBSTITUTE(SUBSTITUTE(SUBSTITUTE(B55,"~","~~"),"*","~*"),"?","~?"))&lt;&gt;1,"Проверьте номер",IF(OR(NOT(ISNUMBER(C55)),C55&lt;=0),"Проверьте число","OK"))))</f>
        <v/>
      </c>
    </row>
    <row r="56" ht="30" customHeight="1">
      <c r="A56" s="8" t="n"/>
      <c r="B56" s="7" t="n"/>
      <c r="C56" s="10" t="n"/>
      <c r="D56" s="14" t="str">
        <f>IF(B56="","",IFERROR(VLOOKUP(SUBSTITUTE(SUBSTITUTE(SUBSTITUTE(B56,"~","~~"),"*","~*"),"?","~?"),'Заказы'!$A$7:$E$206,5,FALSE),""))</f>
        <v/>
      </c>
      <c r="E56" s="9" t="n"/>
      <c r="F56" s="14" t="str">
        <f>IF(COUNTA(A56:C56)=0,"",IF(OR(A56="",B56="",C56=""),"Заполните строку",IF(COUNTIF('Заказы'!$A$7:$A$206,SUBSTITUTE(SUBSTITUTE(SUBSTITUTE(B56,"~","~~"),"*","~*"),"?","~?"))&lt;&gt;1,"Проверьте номер",IF(OR(NOT(ISNUMBER(C56)),C56&lt;=0),"Проверьте число","OK"))))</f>
        <v/>
      </c>
    </row>
    <row r="57" ht="30" customHeight="1">
      <c r="A57" s="8" t="n"/>
      <c r="B57" s="7" t="n"/>
      <c r="C57" s="10" t="n"/>
      <c r="D57" s="14" t="str">
        <f>IF(B57="","",IFERROR(VLOOKUP(SUBSTITUTE(SUBSTITUTE(SUBSTITUTE(B57,"~","~~"),"*","~*"),"?","~?"),'Заказы'!$A$7:$E$206,5,FALSE),""))</f>
        <v/>
      </c>
      <c r="E57" s="9" t="n"/>
      <c r="F57" s="14" t="str">
        <f>IF(COUNTA(A57:C57)=0,"",IF(OR(A57="",B57="",C57=""),"Заполните строку",IF(COUNTIF('Заказы'!$A$7:$A$206,SUBSTITUTE(SUBSTITUTE(SUBSTITUTE(B57,"~","~~"),"*","~*"),"?","~?"))&lt;&gt;1,"Проверьте номер",IF(OR(NOT(ISNUMBER(C57)),C57&lt;=0),"Проверьте число","OK"))))</f>
        <v/>
      </c>
    </row>
    <row r="58" ht="30" customHeight="1">
      <c r="A58" s="8" t="n"/>
      <c r="B58" s="7" t="n"/>
      <c r="C58" s="10" t="n"/>
      <c r="D58" s="14" t="str">
        <f>IF(B58="","",IFERROR(VLOOKUP(SUBSTITUTE(SUBSTITUTE(SUBSTITUTE(B58,"~","~~"),"*","~*"),"?","~?"),'Заказы'!$A$7:$E$206,5,FALSE),""))</f>
        <v/>
      </c>
      <c r="E58" s="9" t="n"/>
      <c r="F58" s="14" t="str">
        <f>IF(COUNTA(A58:C58)=0,"",IF(OR(A58="",B58="",C58=""),"Заполните строку",IF(COUNTIF('Заказы'!$A$7:$A$206,SUBSTITUTE(SUBSTITUTE(SUBSTITUTE(B58,"~","~~"),"*","~*"),"?","~?"))&lt;&gt;1,"Проверьте номер",IF(OR(NOT(ISNUMBER(C58)),C58&lt;=0),"Проверьте число","OK"))))</f>
        <v/>
      </c>
    </row>
    <row r="59" ht="30" customHeight="1">
      <c r="A59" s="8" t="n"/>
      <c r="B59" s="7" t="n"/>
      <c r="C59" s="10" t="n"/>
      <c r="D59" s="14" t="str">
        <f>IF(B59="","",IFERROR(VLOOKUP(SUBSTITUTE(SUBSTITUTE(SUBSTITUTE(B59,"~","~~"),"*","~*"),"?","~?"),'Заказы'!$A$7:$E$206,5,FALSE),""))</f>
        <v/>
      </c>
      <c r="E59" s="9" t="n"/>
      <c r="F59" s="14" t="str">
        <f>IF(COUNTA(A59:C59)=0,"",IF(OR(A59="",B59="",C59=""),"Заполните строку",IF(COUNTIF('Заказы'!$A$7:$A$206,SUBSTITUTE(SUBSTITUTE(SUBSTITUTE(B59,"~","~~"),"*","~*"),"?","~?"))&lt;&gt;1,"Проверьте номер",IF(OR(NOT(ISNUMBER(C59)),C59&lt;=0),"Проверьте число","OK"))))</f>
        <v/>
      </c>
    </row>
    <row r="60" ht="30" customHeight="1">
      <c r="A60" s="8" t="n"/>
      <c r="B60" s="7" t="n"/>
      <c r="C60" s="10" t="n"/>
      <c r="D60" s="14" t="str">
        <f>IF(B60="","",IFERROR(VLOOKUP(SUBSTITUTE(SUBSTITUTE(SUBSTITUTE(B60,"~","~~"),"*","~*"),"?","~?"),'Заказы'!$A$7:$E$206,5,FALSE),""))</f>
        <v/>
      </c>
      <c r="E60" s="9" t="n"/>
      <c r="F60" s="14" t="str">
        <f>IF(COUNTA(A60:C60)=0,"",IF(OR(A60="",B60="",C60=""),"Заполните строку",IF(COUNTIF('Заказы'!$A$7:$A$206,SUBSTITUTE(SUBSTITUTE(SUBSTITUTE(B60,"~","~~"),"*","~*"),"?","~?"))&lt;&gt;1,"Проверьте номер",IF(OR(NOT(ISNUMBER(C60)),C60&lt;=0),"Проверьте число","OK"))))</f>
        <v/>
      </c>
    </row>
    <row r="61" ht="30" customHeight="1">
      <c r="A61" s="8" t="n"/>
      <c r="B61" s="7" t="n"/>
      <c r="C61" s="10" t="n"/>
      <c r="D61" s="14" t="str">
        <f>IF(B61="","",IFERROR(VLOOKUP(SUBSTITUTE(SUBSTITUTE(SUBSTITUTE(B61,"~","~~"),"*","~*"),"?","~?"),'Заказы'!$A$7:$E$206,5,FALSE),""))</f>
        <v/>
      </c>
      <c r="E61" s="9" t="n"/>
      <c r="F61" s="14" t="str">
        <f>IF(COUNTA(A61:C61)=0,"",IF(OR(A61="",B61="",C61=""),"Заполните строку",IF(COUNTIF('Заказы'!$A$7:$A$206,SUBSTITUTE(SUBSTITUTE(SUBSTITUTE(B61,"~","~~"),"*","~*"),"?","~?"))&lt;&gt;1,"Проверьте номер",IF(OR(NOT(ISNUMBER(C61)),C61&lt;=0),"Проверьте число","OK"))))</f>
        <v/>
      </c>
    </row>
    <row r="62" ht="30" customHeight="1">
      <c r="A62" s="8" t="n"/>
      <c r="B62" s="7" t="n"/>
      <c r="C62" s="10" t="n"/>
      <c r="D62" s="14" t="str">
        <f>IF(B62="","",IFERROR(VLOOKUP(SUBSTITUTE(SUBSTITUTE(SUBSTITUTE(B62,"~","~~"),"*","~*"),"?","~?"),'Заказы'!$A$7:$E$206,5,FALSE),""))</f>
        <v/>
      </c>
      <c r="E62" s="9" t="n"/>
      <c r="F62" s="14" t="str">
        <f>IF(COUNTA(A62:C62)=0,"",IF(OR(A62="",B62="",C62=""),"Заполните строку",IF(COUNTIF('Заказы'!$A$7:$A$206,SUBSTITUTE(SUBSTITUTE(SUBSTITUTE(B62,"~","~~"),"*","~*"),"?","~?"))&lt;&gt;1,"Проверьте номер",IF(OR(NOT(ISNUMBER(C62)),C62&lt;=0),"Проверьте число","OK"))))</f>
        <v/>
      </c>
    </row>
    <row r="63" ht="30" customHeight="1">
      <c r="A63" s="8" t="n"/>
      <c r="B63" s="7" t="n"/>
      <c r="C63" s="10" t="n"/>
      <c r="D63" s="14" t="str">
        <f>IF(B63="","",IFERROR(VLOOKUP(SUBSTITUTE(SUBSTITUTE(SUBSTITUTE(B63,"~","~~"),"*","~*"),"?","~?"),'Заказы'!$A$7:$E$206,5,FALSE),""))</f>
        <v/>
      </c>
      <c r="E63" s="9" t="n"/>
      <c r="F63" s="14" t="str">
        <f>IF(COUNTA(A63:C63)=0,"",IF(OR(A63="",B63="",C63=""),"Заполните строку",IF(COUNTIF('Заказы'!$A$7:$A$206,SUBSTITUTE(SUBSTITUTE(SUBSTITUTE(B63,"~","~~"),"*","~*"),"?","~?"))&lt;&gt;1,"Проверьте номер",IF(OR(NOT(ISNUMBER(C63)),C63&lt;=0),"Проверьте число","OK"))))</f>
        <v/>
      </c>
    </row>
    <row r="64" ht="30" customHeight="1">
      <c r="A64" s="8" t="n"/>
      <c r="B64" s="7" t="n"/>
      <c r="C64" s="10" t="n"/>
      <c r="D64" s="14" t="str">
        <f>IF(B64="","",IFERROR(VLOOKUP(SUBSTITUTE(SUBSTITUTE(SUBSTITUTE(B64,"~","~~"),"*","~*"),"?","~?"),'Заказы'!$A$7:$E$206,5,FALSE),""))</f>
        <v/>
      </c>
      <c r="E64" s="9" t="n"/>
      <c r="F64" s="14" t="str">
        <f>IF(COUNTA(A64:C64)=0,"",IF(OR(A64="",B64="",C64=""),"Заполните строку",IF(COUNTIF('Заказы'!$A$7:$A$206,SUBSTITUTE(SUBSTITUTE(SUBSTITUTE(B64,"~","~~"),"*","~*"),"?","~?"))&lt;&gt;1,"Проверьте номер",IF(OR(NOT(ISNUMBER(C64)),C64&lt;=0),"Проверьте число","OK"))))</f>
        <v/>
      </c>
    </row>
    <row r="65" ht="30" customHeight="1">
      <c r="A65" s="8" t="n"/>
      <c r="B65" s="7" t="n"/>
      <c r="C65" s="10" t="n"/>
      <c r="D65" s="14" t="str">
        <f>IF(B65="","",IFERROR(VLOOKUP(SUBSTITUTE(SUBSTITUTE(SUBSTITUTE(B65,"~","~~"),"*","~*"),"?","~?"),'Заказы'!$A$7:$E$206,5,FALSE),""))</f>
        <v/>
      </c>
      <c r="E65" s="9" t="n"/>
      <c r="F65" s="14" t="str">
        <f>IF(COUNTA(A65:C65)=0,"",IF(OR(A65="",B65="",C65=""),"Заполните строку",IF(COUNTIF('Заказы'!$A$7:$A$206,SUBSTITUTE(SUBSTITUTE(SUBSTITUTE(B65,"~","~~"),"*","~*"),"?","~?"))&lt;&gt;1,"Проверьте номер",IF(OR(NOT(ISNUMBER(C65)),C65&lt;=0),"Проверьте число","OK"))))</f>
        <v/>
      </c>
    </row>
    <row r="66" ht="30" customHeight="1">
      <c r="A66" s="8" t="n"/>
      <c r="B66" s="7" t="n"/>
      <c r="C66" s="10" t="n"/>
      <c r="D66" s="14" t="str">
        <f>IF(B66="","",IFERROR(VLOOKUP(SUBSTITUTE(SUBSTITUTE(SUBSTITUTE(B66,"~","~~"),"*","~*"),"?","~?"),'Заказы'!$A$7:$E$206,5,FALSE),""))</f>
        <v/>
      </c>
      <c r="E66" s="9" t="n"/>
      <c r="F66" s="14" t="str">
        <f>IF(COUNTA(A66:C66)=0,"",IF(OR(A66="",B66="",C66=""),"Заполните строку",IF(COUNTIF('Заказы'!$A$7:$A$206,SUBSTITUTE(SUBSTITUTE(SUBSTITUTE(B66,"~","~~"),"*","~*"),"?","~?"))&lt;&gt;1,"Проверьте номер",IF(OR(NOT(ISNUMBER(C66)),C66&lt;=0),"Проверьте число","OK"))))</f>
        <v/>
      </c>
    </row>
    <row r="67" ht="30" customHeight="1">
      <c r="A67" s="8" t="n"/>
      <c r="B67" s="7" t="n"/>
      <c r="C67" s="10" t="n"/>
      <c r="D67" s="14" t="str">
        <f>IF(B67="","",IFERROR(VLOOKUP(SUBSTITUTE(SUBSTITUTE(SUBSTITUTE(B67,"~","~~"),"*","~*"),"?","~?"),'Заказы'!$A$7:$E$206,5,FALSE),""))</f>
        <v/>
      </c>
      <c r="E67" s="9" t="n"/>
      <c r="F67" s="14" t="str">
        <f>IF(COUNTA(A67:C67)=0,"",IF(OR(A67="",B67="",C67=""),"Заполните строку",IF(COUNTIF('Заказы'!$A$7:$A$206,SUBSTITUTE(SUBSTITUTE(SUBSTITUTE(B67,"~","~~"),"*","~*"),"?","~?"))&lt;&gt;1,"Проверьте номер",IF(OR(NOT(ISNUMBER(C67)),C67&lt;=0),"Проверьте число","OK"))))</f>
        <v/>
      </c>
    </row>
    <row r="68" ht="30" customHeight="1">
      <c r="A68" s="8" t="n"/>
      <c r="B68" s="7" t="n"/>
      <c r="C68" s="10" t="n"/>
      <c r="D68" s="14" t="str">
        <f>IF(B68="","",IFERROR(VLOOKUP(SUBSTITUTE(SUBSTITUTE(SUBSTITUTE(B68,"~","~~"),"*","~*"),"?","~?"),'Заказы'!$A$7:$E$206,5,FALSE),""))</f>
        <v/>
      </c>
      <c r="E68" s="9" t="n"/>
      <c r="F68" s="14" t="str">
        <f>IF(COUNTA(A68:C68)=0,"",IF(OR(A68="",B68="",C68=""),"Заполните строку",IF(COUNTIF('Заказы'!$A$7:$A$206,SUBSTITUTE(SUBSTITUTE(SUBSTITUTE(B68,"~","~~"),"*","~*"),"?","~?"))&lt;&gt;1,"Проверьте номер",IF(OR(NOT(ISNUMBER(C68)),C68&lt;=0),"Проверьте число","OK"))))</f>
        <v/>
      </c>
    </row>
    <row r="69" ht="30" customHeight="1">
      <c r="A69" s="8" t="n"/>
      <c r="B69" s="7" t="n"/>
      <c r="C69" s="10" t="n"/>
      <c r="D69" s="14" t="str">
        <f>IF(B69="","",IFERROR(VLOOKUP(SUBSTITUTE(SUBSTITUTE(SUBSTITUTE(B69,"~","~~"),"*","~*"),"?","~?"),'Заказы'!$A$7:$E$206,5,FALSE),""))</f>
        <v/>
      </c>
      <c r="E69" s="9" t="n"/>
      <c r="F69" s="14" t="str">
        <f>IF(COUNTA(A69:C69)=0,"",IF(OR(A69="",B69="",C69=""),"Заполните строку",IF(COUNTIF('Заказы'!$A$7:$A$206,SUBSTITUTE(SUBSTITUTE(SUBSTITUTE(B69,"~","~~"),"*","~*"),"?","~?"))&lt;&gt;1,"Проверьте номер",IF(OR(NOT(ISNUMBER(C69)),C69&lt;=0),"Проверьте число","OK"))))</f>
        <v/>
      </c>
    </row>
    <row r="70" ht="30" customHeight="1">
      <c r="A70" s="8" t="n"/>
      <c r="B70" s="7" t="n"/>
      <c r="C70" s="10" t="n"/>
      <c r="D70" s="14" t="str">
        <f>IF(B70="","",IFERROR(VLOOKUP(SUBSTITUTE(SUBSTITUTE(SUBSTITUTE(B70,"~","~~"),"*","~*"),"?","~?"),'Заказы'!$A$7:$E$206,5,FALSE),""))</f>
        <v/>
      </c>
      <c r="E70" s="9" t="n"/>
      <c r="F70" s="14" t="str">
        <f>IF(COUNTA(A70:C70)=0,"",IF(OR(A70="",B70="",C70=""),"Заполните строку",IF(COUNTIF('Заказы'!$A$7:$A$206,SUBSTITUTE(SUBSTITUTE(SUBSTITUTE(B70,"~","~~"),"*","~*"),"?","~?"))&lt;&gt;1,"Проверьте номер",IF(OR(NOT(ISNUMBER(C70)),C70&lt;=0),"Проверьте число","OK"))))</f>
        <v/>
      </c>
    </row>
    <row r="71" ht="30" customHeight="1">
      <c r="A71" s="8" t="n"/>
      <c r="B71" s="7" t="n"/>
      <c r="C71" s="10" t="n"/>
      <c r="D71" s="14" t="str">
        <f>IF(B71="","",IFERROR(VLOOKUP(SUBSTITUTE(SUBSTITUTE(SUBSTITUTE(B71,"~","~~"),"*","~*"),"?","~?"),'Заказы'!$A$7:$E$206,5,FALSE),""))</f>
        <v/>
      </c>
      <c r="E71" s="9" t="n"/>
      <c r="F71" s="14" t="str">
        <f>IF(COUNTA(A71:C71)=0,"",IF(OR(A71="",B71="",C71=""),"Заполните строку",IF(COUNTIF('Заказы'!$A$7:$A$206,SUBSTITUTE(SUBSTITUTE(SUBSTITUTE(B71,"~","~~"),"*","~*"),"?","~?"))&lt;&gt;1,"Проверьте номер",IF(OR(NOT(ISNUMBER(C71)),C71&lt;=0),"Проверьте число","OK"))))</f>
        <v/>
      </c>
    </row>
    <row r="72" ht="30" customHeight="1">
      <c r="A72" s="8" t="n"/>
      <c r="B72" s="7" t="n"/>
      <c r="C72" s="10" t="n"/>
      <c r="D72" s="14" t="str">
        <f>IF(B72="","",IFERROR(VLOOKUP(SUBSTITUTE(SUBSTITUTE(SUBSTITUTE(B72,"~","~~"),"*","~*"),"?","~?"),'Заказы'!$A$7:$E$206,5,FALSE),""))</f>
        <v/>
      </c>
      <c r="E72" s="9" t="n"/>
      <c r="F72" s="14" t="str">
        <f>IF(COUNTA(A72:C72)=0,"",IF(OR(A72="",B72="",C72=""),"Заполните строку",IF(COUNTIF('Заказы'!$A$7:$A$206,SUBSTITUTE(SUBSTITUTE(SUBSTITUTE(B72,"~","~~"),"*","~*"),"?","~?"))&lt;&gt;1,"Проверьте номер",IF(OR(NOT(ISNUMBER(C72)),C72&lt;=0),"Проверьте число","OK"))))</f>
        <v/>
      </c>
    </row>
    <row r="73" ht="30" customHeight="1">
      <c r="A73" s="8" t="n"/>
      <c r="B73" s="7" t="n"/>
      <c r="C73" s="10" t="n"/>
      <c r="D73" s="14" t="str">
        <f>IF(B73="","",IFERROR(VLOOKUP(SUBSTITUTE(SUBSTITUTE(SUBSTITUTE(B73,"~","~~"),"*","~*"),"?","~?"),'Заказы'!$A$7:$E$206,5,FALSE),""))</f>
        <v/>
      </c>
      <c r="E73" s="9" t="n"/>
      <c r="F73" s="14" t="str">
        <f>IF(COUNTA(A73:C73)=0,"",IF(OR(A73="",B73="",C73=""),"Заполните строку",IF(COUNTIF('Заказы'!$A$7:$A$206,SUBSTITUTE(SUBSTITUTE(SUBSTITUTE(B73,"~","~~"),"*","~*"),"?","~?"))&lt;&gt;1,"Проверьте номер",IF(OR(NOT(ISNUMBER(C73)),C73&lt;=0),"Проверьте число","OK"))))</f>
        <v/>
      </c>
    </row>
    <row r="74" ht="30" customHeight="1">
      <c r="A74" s="8" t="n"/>
      <c r="B74" s="7" t="n"/>
      <c r="C74" s="10" t="n"/>
      <c r="D74" s="14" t="str">
        <f>IF(B74="","",IFERROR(VLOOKUP(SUBSTITUTE(SUBSTITUTE(SUBSTITUTE(B74,"~","~~"),"*","~*"),"?","~?"),'Заказы'!$A$7:$E$206,5,FALSE),""))</f>
        <v/>
      </c>
      <c r="E74" s="9" t="n"/>
      <c r="F74" s="14" t="str">
        <f>IF(COUNTA(A74:C74)=0,"",IF(OR(A74="",B74="",C74=""),"Заполните строку",IF(COUNTIF('Заказы'!$A$7:$A$206,SUBSTITUTE(SUBSTITUTE(SUBSTITUTE(B74,"~","~~"),"*","~*"),"?","~?"))&lt;&gt;1,"Проверьте номер",IF(OR(NOT(ISNUMBER(C74)),C74&lt;=0),"Проверьте число","OK"))))</f>
        <v/>
      </c>
    </row>
    <row r="75" ht="30" customHeight="1">
      <c r="A75" s="8" t="n"/>
      <c r="B75" s="7" t="n"/>
      <c r="C75" s="10" t="n"/>
      <c r="D75" s="14" t="str">
        <f>IF(B75="","",IFERROR(VLOOKUP(SUBSTITUTE(SUBSTITUTE(SUBSTITUTE(B75,"~","~~"),"*","~*"),"?","~?"),'Заказы'!$A$7:$E$206,5,FALSE),""))</f>
        <v/>
      </c>
      <c r="E75" s="9" t="n"/>
      <c r="F75" s="14" t="str">
        <f>IF(COUNTA(A75:C75)=0,"",IF(OR(A75="",B75="",C75=""),"Заполните строку",IF(COUNTIF('Заказы'!$A$7:$A$206,SUBSTITUTE(SUBSTITUTE(SUBSTITUTE(B75,"~","~~"),"*","~*"),"?","~?"))&lt;&gt;1,"Проверьте номер",IF(OR(NOT(ISNUMBER(C75)),C75&lt;=0),"Проверьте число","OK"))))</f>
        <v/>
      </c>
    </row>
    <row r="76" ht="30" customHeight="1">
      <c r="A76" s="8" t="n"/>
      <c r="B76" s="7" t="n"/>
      <c r="C76" s="10" t="n"/>
      <c r="D76" s="14" t="str">
        <f>IF(B76="","",IFERROR(VLOOKUP(SUBSTITUTE(SUBSTITUTE(SUBSTITUTE(B76,"~","~~"),"*","~*"),"?","~?"),'Заказы'!$A$7:$E$206,5,FALSE),""))</f>
        <v/>
      </c>
      <c r="E76" s="9" t="n"/>
      <c r="F76" s="14" t="str">
        <f>IF(COUNTA(A76:C76)=0,"",IF(OR(A76="",B76="",C76=""),"Заполните строку",IF(COUNTIF('Заказы'!$A$7:$A$206,SUBSTITUTE(SUBSTITUTE(SUBSTITUTE(B76,"~","~~"),"*","~*"),"?","~?"))&lt;&gt;1,"Проверьте номер",IF(OR(NOT(ISNUMBER(C76)),C76&lt;=0),"Проверьте число","OK"))))</f>
        <v/>
      </c>
    </row>
    <row r="77" ht="30" customHeight="1">
      <c r="A77" s="8" t="n"/>
      <c r="B77" s="7" t="n"/>
      <c r="C77" s="10" t="n"/>
      <c r="D77" s="14" t="str">
        <f>IF(B77="","",IFERROR(VLOOKUP(SUBSTITUTE(SUBSTITUTE(SUBSTITUTE(B77,"~","~~"),"*","~*"),"?","~?"),'Заказы'!$A$7:$E$206,5,FALSE),""))</f>
        <v/>
      </c>
      <c r="E77" s="9" t="n"/>
      <c r="F77" s="14" t="str">
        <f>IF(COUNTA(A77:C77)=0,"",IF(OR(A77="",B77="",C77=""),"Заполните строку",IF(COUNTIF('Заказы'!$A$7:$A$206,SUBSTITUTE(SUBSTITUTE(SUBSTITUTE(B77,"~","~~"),"*","~*"),"?","~?"))&lt;&gt;1,"Проверьте номер",IF(OR(NOT(ISNUMBER(C77)),C77&lt;=0),"Проверьте число","OK"))))</f>
        <v/>
      </c>
    </row>
    <row r="78" ht="30" customHeight="1">
      <c r="A78" s="8" t="n"/>
      <c r="B78" s="7" t="n"/>
      <c r="C78" s="10" t="n"/>
      <c r="D78" s="14" t="str">
        <f>IF(B78="","",IFERROR(VLOOKUP(SUBSTITUTE(SUBSTITUTE(SUBSTITUTE(B78,"~","~~"),"*","~*"),"?","~?"),'Заказы'!$A$7:$E$206,5,FALSE),""))</f>
        <v/>
      </c>
      <c r="E78" s="9" t="n"/>
      <c r="F78" s="14" t="str">
        <f>IF(COUNTA(A78:C78)=0,"",IF(OR(A78="",B78="",C78=""),"Заполните строку",IF(COUNTIF('Заказы'!$A$7:$A$206,SUBSTITUTE(SUBSTITUTE(SUBSTITUTE(B78,"~","~~"),"*","~*"),"?","~?"))&lt;&gt;1,"Проверьте номер",IF(OR(NOT(ISNUMBER(C78)),C78&lt;=0),"Проверьте число","OK"))))</f>
        <v/>
      </c>
    </row>
    <row r="79" ht="30" customHeight="1">
      <c r="A79" s="8" t="n"/>
      <c r="B79" s="7" t="n"/>
      <c r="C79" s="10" t="n"/>
      <c r="D79" s="14" t="str">
        <f>IF(B79="","",IFERROR(VLOOKUP(SUBSTITUTE(SUBSTITUTE(SUBSTITUTE(B79,"~","~~"),"*","~*"),"?","~?"),'Заказы'!$A$7:$E$206,5,FALSE),""))</f>
        <v/>
      </c>
      <c r="E79" s="9" t="n"/>
      <c r="F79" s="14" t="str">
        <f>IF(COUNTA(A79:C79)=0,"",IF(OR(A79="",B79="",C79=""),"Заполните строку",IF(COUNTIF('Заказы'!$A$7:$A$206,SUBSTITUTE(SUBSTITUTE(SUBSTITUTE(B79,"~","~~"),"*","~*"),"?","~?"))&lt;&gt;1,"Проверьте номер",IF(OR(NOT(ISNUMBER(C79)),C79&lt;=0),"Проверьте число","OK"))))</f>
        <v/>
      </c>
    </row>
    <row r="80" ht="30" customHeight="1">
      <c r="A80" s="8" t="n"/>
      <c r="B80" s="7" t="n"/>
      <c r="C80" s="10" t="n"/>
      <c r="D80" s="14" t="str">
        <f>IF(B80="","",IFERROR(VLOOKUP(SUBSTITUTE(SUBSTITUTE(SUBSTITUTE(B80,"~","~~"),"*","~*"),"?","~?"),'Заказы'!$A$7:$E$206,5,FALSE),""))</f>
        <v/>
      </c>
      <c r="E80" s="9" t="n"/>
      <c r="F80" s="14" t="str">
        <f>IF(COUNTA(A80:C80)=0,"",IF(OR(A80="",B80="",C80=""),"Заполните строку",IF(COUNTIF('Заказы'!$A$7:$A$206,SUBSTITUTE(SUBSTITUTE(SUBSTITUTE(B80,"~","~~"),"*","~*"),"?","~?"))&lt;&gt;1,"Проверьте номер",IF(OR(NOT(ISNUMBER(C80)),C80&lt;=0),"Проверьте число","OK"))))</f>
        <v/>
      </c>
    </row>
    <row r="81" ht="30" customHeight="1">
      <c r="A81" s="8" t="n"/>
      <c r="B81" s="7" t="n"/>
      <c r="C81" s="10" t="n"/>
      <c r="D81" s="14" t="str">
        <f>IF(B81="","",IFERROR(VLOOKUP(SUBSTITUTE(SUBSTITUTE(SUBSTITUTE(B81,"~","~~"),"*","~*"),"?","~?"),'Заказы'!$A$7:$E$206,5,FALSE),""))</f>
        <v/>
      </c>
      <c r="E81" s="9" t="n"/>
      <c r="F81" s="14" t="str">
        <f>IF(COUNTA(A81:C81)=0,"",IF(OR(A81="",B81="",C81=""),"Заполните строку",IF(COUNTIF('Заказы'!$A$7:$A$206,SUBSTITUTE(SUBSTITUTE(SUBSTITUTE(B81,"~","~~"),"*","~*"),"?","~?"))&lt;&gt;1,"Проверьте номер",IF(OR(NOT(ISNUMBER(C81)),C81&lt;=0),"Проверьте число","OK"))))</f>
        <v/>
      </c>
    </row>
    <row r="82" ht="30" customHeight="1">
      <c r="A82" s="8" t="n"/>
      <c r="B82" s="7" t="n"/>
      <c r="C82" s="10" t="n"/>
      <c r="D82" s="14" t="str">
        <f>IF(B82="","",IFERROR(VLOOKUP(SUBSTITUTE(SUBSTITUTE(SUBSTITUTE(B82,"~","~~"),"*","~*"),"?","~?"),'Заказы'!$A$7:$E$206,5,FALSE),""))</f>
        <v/>
      </c>
      <c r="E82" s="9" t="n"/>
      <c r="F82" s="14" t="str">
        <f>IF(COUNTA(A82:C82)=0,"",IF(OR(A82="",B82="",C82=""),"Заполните строку",IF(COUNTIF('Заказы'!$A$7:$A$206,SUBSTITUTE(SUBSTITUTE(SUBSTITUTE(B82,"~","~~"),"*","~*"),"?","~?"))&lt;&gt;1,"Проверьте номер",IF(OR(NOT(ISNUMBER(C82)),C82&lt;=0),"Проверьте число","OK"))))</f>
        <v/>
      </c>
    </row>
    <row r="83" ht="30" customHeight="1">
      <c r="A83" s="8" t="n"/>
      <c r="B83" s="7" t="n"/>
      <c r="C83" s="10" t="n"/>
      <c r="D83" s="14" t="str">
        <f>IF(B83="","",IFERROR(VLOOKUP(SUBSTITUTE(SUBSTITUTE(SUBSTITUTE(B83,"~","~~"),"*","~*"),"?","~?"),'Заказы'!$A$7:$E$206,5,FALSE),""))</f>
        <v/>
      </c>
      <c r="E83" s="9" t="n"/>
      <c r="F83" s="14" t="str">
        <f>IF(COUNTA(A83:C83)=0,"",IF(OR(A83="",B83="",C83=""),"Заполните строку",IF(COUNTIF('Заказы'!$A$7:$A$206,SUBSTITUTE(SUBSTITUTE(SUBSTITUTE(B83,"~","~~"),"*","~*"),"?","~?"))&lt;&gt;1,"Проверьте номер",IF(OR(NOT(ISNUMBER(C83)),C83&lt;=0),"Проверьте число","OK"))))</f>
        <v/>
      </c>
    </row>
    <row r="84" ht="30" customHeight="1">
      <c r="A84" s="8" t="n"/>
      <c r="B84" s="7" t="n"/>
      <c r="C84" s="10" t="n"/>
      <c r="D84" s="14" t="str">
        <f>IF(B84="","",IFERROR(VLOOKUP(SUBSTITUTE(SUBSTITUTE(SUBSTITUTE(B84,"~","~~"),"*","~*"),"?","~?"),'Заказы'!$A$7:$E$206,5,FALSE),""))</f>
        <v/>
      </c>
      <c r="E84" s="9" t="n"/>
      <c r="F84" s="14" t="str">
        <f>IF(COUNTA(A84:C84)=0,"",IF(OR(A84="",B84="",C84=""),"Заполните строку",IF(COUNTIF('Заказы'!$A$7:$A$206,SUBSTITUTE(SUBSTITUTE(SUBSTITUTE(B84,"~","~~"),"*","~*"),"?","~?"))&lt;&gt;1,"Проверьте номер",IF(OR(NOT(ISNUMBER(C84)),C84&lt;=0),"Проверьте число","OK"))))</f>
        <v/>
      </c>
    </row>
    <row r="85" ht="30" customHeight="1">
      <c r="A85" s="8" t="n"/>
      <c r="B85" s="7" t="n"/>
      <c r="C85" s="10" t="n"/>
      <c r="D85" s="14" t="str">
        <f>IF(B85="","",IFERROR(VLOOKUP(SUBSTITUTE(SUBSTITUTE(SUBSTITUTE(B85,"~","~~"),"*","~*"),"?","~?"),'Заказы'!$A$7:$E$206,5,FALSE),""))</f>
        <v/>
      </c>
      <c r="E85" s="9" t="n"/>
      <c r="F85" s="14" t="str">
        <f>IF(COUNTA(A85:C85)=0,"",IF(OR(A85="",B85="",C85=""),"Заполните строку",IF(COUNTIF('Заказы'!$A$7:$A$206,SUBSTITUTE(SUBSTITUTE(SUBSTITUTE(B85,"~","~~"),"*","~*"),"?","~?"))&lt;&gt;1,"Проверьте номер",IF(OR(NOT(ISNUMBER(C85)),C85&lt;=0),"Проверьте число","OK"))))</f>
        <v/>
      </c>
    </row>
    <row r="86" ht="30" customHeight="1">
      <c r="A86" s="8" t="n"/>
      <c r="B86" s="7" t="n"/>
      <c r="C86" s="10" t="n"/>
      <c r="D86" s="14" t="str">
        <f>IF(B86="","",IFERROR(VLOOKUP(SUBSTITUTE(SUBSTITUTE(SUBSTITUTE(B86,"~","~~"),"*","~*"),"?","~?"),'Заказы'!$A$7:$E$206,5,FALSE),""))</f>
        <v/>
      </c>
      <c r="E86" s="9" t="n"/>
      <c r="F86" s="14" t="str">
        <f>IF(COUNTA(A86:C86)=0,"",IF(OR(A86="",B86="",C86=""),"Заполните строку",IF(COUNTIF('Заказы'!$A$7:$A$206,SUBSTITUTE(SUBSTITUTE(SUBSTITUTE(B86,"~","~~"),"*","~*"),"?","~?"))&lt;&gt;1,"Проверьте номер",IF(OR(NOT(ISNUMBER(C86)),C86&lt;=0),"Проверьте число","OK"))))</f>
        <v/>
      </c>
    </row>
    <row r="87" ht="30" customHeight="1">
      <c r="A87" s="8" t="n"/>
      <c r="B87" s="7" t="n"/>
      <c r="C87" s="10" t="n"/>
      <c r="D87" s="14" t="str">
        <f>IF(B87="","",IFERROR(VLOOKUP(SUBSTITUTE(SUBSTITUTE(SUBSTITUTE(B87,"~","~~"),"*","~*"),"?","~?"),'Заказы'!$A$7:$E$206,5,FALSE),""))</f>
        <v/>
      </c>
      <c r="E87" s="9" t="n"/>
      <c r="F87" s="14" t="str">
        <f>IF(COUNTA(A87:C87)=0,"",IF(OR(A87="",B87="",C87=""),"Заполните строку",IF(COUNTIF('Заказы'!$A$7:$A$206,SUBSTITUTE(SUBSTITUTE(SUBSTITUTE(B87,"~","~~"),"*","~*"),"?","~?"))&lt;&gt;1,"Проверьте номер",IF(OR(NOT(ISNUMBER(C87)),C87&lt;=0),"Проверьте число","OK"))))</f>
        <v/>
      </c>
    </row>
    <row r="88" ht="30" customHeight="1">
      <c r="A88" s="8" t="n"/>
      <c r="B88" s="7" t="n"/>
      <c r="C88" s="10" t="n"/>
      <c r="D88" s="14" t="str">
        <f>IF(B88="","",IFERROR(VLOOKUP(SUBSTITUTE(SUBSTITUTE(SUBSTITUTE(B88,"~","~~"),"*","~*"),"?","~?"),'Заказы'!$A$7:$E$206,5,FALSE),""))</f>
        <v/>
      </c>
      <c r="E88" s="9" t="n"/>
      <c r="F88" s="14" t="str">
        <f>IF(COUNTA(A88:C88)=0,"",IF(OR(A88="",B88="",C88=""),"Заполните строку",IF(COUNTIF('Заказы'!$A$7:$A$206,SUBSTITUTE(SUBSTITUTE(SUBSTITUTE(B88,"~","~~"),"*","~*"),"?","~?"))&lt;&gt;1,"Проверьте номер",IF(OR(NOT(ISNUMBER(C88)),C88&lt;=0),"Проверьте число","OK"))))</f>
        <v/>
      </c>
    </row>
    <row r="89" ht="30" customHeight="1">
      <c r="A89" s="8" t="n"/>
      <c r="B89" s="7" t="n"/>
      <c r="C89" s="10" t="n"/>
      <c r="D89" s="14" t="str">
        <f>IF(B89="","",IFERROR(VLOOKUP(SUBSTITUTE(SUBSTITUTE(SUBSTITUTE(B89,"~","~~"),"*","~*"),"?","~?"),'Заказы'!$A$7:$E$206,5,FALSE),""))</f>
        <v/>
      </c>
      <c r="E89" s="9" t="n"/>
      <c r="F89" s="14" t="str">
        <f>IF(COUNTA(A89:C89)=0,"",IF(OR(A89="",B89="",C89=""),"Заполните строку",IF(COUNTIF('Заказы'!$A$7:$A$206,SUBSTITUTE(SUBSTITUTE(SUBSTITUTE(B89,"~","~~"),"*","~*"),"?","~?"))&lt;&gt;1,"Проверьте номер",IF(OR(NOT(ISNUMBER(C89)),C89&lt;=0),"Проверьте число","OK"))))</f>
        <v/>
      </c>
    </row>
    <row r="90" ht="30" customHeight="1">
      <c r="A90" s="8" t="n"/>
      <c r="B90" s="7" t="n"/>
      <c r="C90" s="10" t="n"/>
      <c r="D90" s="14" t="str">
        <f>IF(B90="","",IFERROR(VLOOKUP(SUBSTITUTE(SUBSTITUTE(SUBSTITUTE(B90,"~","~~"),"*","~*"),"?","~?"),'Заказы'!$A$7:$E$206,5,FALSE),""))</f>
        <v/>
      </c>
      <c r="E90" s="9" t="n"/>
      <c r="F90" s="14" t="str">
        <f>IF(COUNTA(A90:C90)=0,"",IF(OR(A90="",B90="",C90=""),"Заполните строку",IF(COUNTIF('Заказы'!$A$7:$A$206,SUBSTITUTE(SUBSTITUTE(SUBSTITUTE(B90,"~","~~"),"*","~*"),"?","~?"))&lt;&gt;1,"Проверьте номер",IF(OR(NOT(ISNUMBER(C90)),C90&lt;=0),"Проверьте число","OK"))))</f>
        <v/>
      </c>
    </row>
    <row r="91" ht="30" customHeight="1">
      <c r="A91" s="8" t="n"/>
      <c r="B91" s="7" t="n"/>
      <c r="C91" s="10" t="n"/>
      <c r="D91" s="14" t="str">
        <f>IF(B91="","",IFERROR(VLOOKUP(SUBSTITUTE(SUBSTITUTE(SUBSTITUTE(B91,"~","~~"),"*","~*"),"?","~?"),'Заказы'!$A$7:$E$206,5,FALSE),""))</f>
        <v/>
      </c>
      <c r="E91" s="9" t="n"/>
      <c r="F91" s="14" t="str">
        <f>IF(COUNTA(A91:C91)=0,"",IF(OR(A91="",B91="",C91=""),"Заполните строку",IF(COUNTIF('Заказы'!$A$7:$A$206,SUBSTITUTE(SUBSTITUTE(SUBSTITUTE(B91,"~","~~"),"*","~*"),"?","~?"))&lt;&gt;1,"Проверьте номер",IF(OR(NOT(ISNUMBER(C91)),C91&lt;=0),"Проверьте число","OK"))))</f>
        <v/>
      </c>
    </row>
    <row r="92" ht="30" customHeight="1">
      <c r="A92" s="8" t="n"/>
      <c r="B92" s="7" t="n"/>
      <c r="C92" s="10" t="n"/>
      <c r="D92" s="14" t="str">
        <f>IF(B92="","",IFERROR(VLOOKUP(SUBSTITUTE(SUBSTITUTE(SUBSTITUTE(B92,"~","~~"),"*","~*"),"?","~?"),'Заказы'!$A$7:$E$206,5,FALSE),""))</f>
        <v/>
      </c>
      <c r="E92" s="9" t="n"/>
      <c r="F92" s="14" t="str">
        <f>IF(COUNTA(A92:C92)=0,"",IF(OR(A92="",B92="",C92=""),"Заполните строку",IF(COUNTIF('Заказы'!$A$7:$A$206,SUBSTITUTE(SUBSTITUTE(SUBSTITUTE(B92,"~","~~"),"*","~*"),"?","~?"))&lt;&gt;1,"Проверьте номер",IF(OR(NOT(ISNUMBER(C92)),C92&lt;=0),"Проверьте число","OK"))))</f>
        <v/>
      </c>
    </row>
    <row r="93" ht="30" customHeight="1">
      <c r="A93" s="8" t="n"/>
      <c r="B93" s="7" t="n"/>
      <c r="C93" s="10" t="n"/>
      <c r="D93" s="14" t="str">
        <f>IF(B93="","",IFERROR(VLOOKUP(SUBSTITUTE(SUBSTITUTE(SUBSTITUTE(B93,"~","~~"),"*","~*"),"?","~?"),'Заказы'!$A$7:$E$206,5,FALSE),""))</f>
        <v/>
      </c>
      <c r="E93" s="9" t="n"/>
      <c r="F93" s="14" t="str">
        <f>IF(COUNTA(A93:C93)=0,"",IF(OR(A93="",B93="",C93=""),"Заполните строку",IF(COUNTIF('Заказы'!$A$7:$A$206,SUBSTITUTE(SUBSTITUTE(SUBSTITUTE(B93,"~","~~"),"*","~*"),"?","~?"))&lt;&gt;1,"Проверьте номер",IF(OR(NOT(ISNUMBER(C93)),C93&lt;=0),"Проверьте число","OK"))))</f>
        <v/>
      </c>
    </row>
    <row r="94" ht="30" customHeight="1">
      <c r="A94" s="8" t="n"/>
      <c r="B94" s="7" t="n"/>
      <c r="C94" s="10" t="n"/>
      <c r="D94" s="14" t="str">
        <f>IF(B94="","",IFERROR(VLOOKUP(SUBSTITUTE(SUBSTITUTE(SUBSTITUTE(B94,"~","~~"),"*","~*"),"?","~?"),'Заказы'!$A$7:$E$206,5,FALSE),""))</f>
        <v/>
      </c>
      <c r="E94" s="9" t="n"/>
      <c r="F94" s="14" t="str">
        <f>IF(COUNTA(A94:C94)=0,"",IF(OR(A94="",B94="",C94=""),"Заполните строку",IF(COUNTIF('Заказы'!$A$7:$A$206,SUBSTITUTE(SUBSTITUTE(SUBSTITUTE(B94,"~","~~"),"*","~*"),"?","~?"))&lt;&gt;1,"Проверьте номер",IF(OR(NOT(ISNUMBER(C94)),C94&lt;=0),"Проверьте число","OK"))))</f>
        <v/>
      </c>
    </row>
    <row r="95" ht="30" customHeight="1">
      <c r="A95" s="8" t="n"/>
      <c r="B95" s="7" t="n"/>
      <c r="C95" s="10" t="n"/>
      <c r="D95" s="14" t="str">
        <f>IF(B95="","",IFERROR(VLOOKUP(SUBSTITUTE(SUBSTITUTE(SUBSTITUTE(B95,"~","~~"),"*","~*"),"?","~?"),'Заказы'!$A$7:$E$206,5,FALSE),""))</f>
        <v/>
      </c>
      <c r="E95" s="9" t="n"/>
      <c r="F95" s="14" t="str">
        <f>IF(COUNTA(A95:C95)=0,"",IF(OR(A95="",B95="",C95=""),"Заполните строку",IF(COUNTIF('Заказы'!$A$7:$A$206,SUBSTITUTE(SUBSTITUTE(SUBSTITUTE(B95,"~","~~"),"*","~*"),"?","~?"))&lt;&gt;1,"Проверьте номер",IF(OR(NOT(ISNUMBER(C95)),C95&lt;=0),"Проверьте число","OK"))))</f>
        <v/>
      </c>
    </row>
    <row r="96" ht="30" customHeight="1">
      <c r="A96" s="8" t="n"/>
      <c r="B96" s="7" t="n"/>
      <c r="C96" s="10" t="n"/>
      <c r="D96" s="14" t="str">
        <f>IF(B96="","",IFERROR(VLOOKUP(SUBSTITUTE(SUBSTITUTE(SUBSTITUTE(B96,"~","~~"),"*","~*"),"?","~?"),'Заказы'!$A$7:$E$206,5,FALSE),""))</f>
        <v/>
      </c>
      <c r="E96" s="9" t="n"/>
      <c r="F96" s="14" t="str">
        <f>IF(COUNTA(A96:C96)=0,"",IF(OR(A96="",B96="",C96=""),"Заполните строку",IF(COUNTIF('Заказы'!$A$7:$A$206,SUBSTITUTE(SUBSTITUTE(SUBSTITUTE(B96,"~","~~"),"*","~*"),"?","~?"))&lt;&gt;1,"Проверьте номер",IF(OR(NOT(ISNUMBER(C96)),C96&lt;=0),"Проверьте число","OK"))))</f>
        <v/>
      </c>
    </row>
    <row r="97" ht="30" customHeight="1">
      <c r="A97" s="8" t="n"/>
      <c r="B97" s="7" t="n"/>
      <c r="C97" s="10" t="n"/>
      <c r="D97" s="14" t="str">
        <f>IF(B97="","",IFERROR(VLOOKUP(SUBSTITUTE(SUBSTITUTE(SUBSTITUTE(B97,"~","~~"),"*","~*"),"?","~?"),'Заказы'!$A$7:$E$206,5,FALSE),""))</f>
        <v/>
      </c>
      <c r="E97" s="9" t="n"/>
      <c r="F97" s="14" t="str">
        <f>IF(COUNTA(A97:C97)=0,"",IF(OR(A97="",B97="",C97=""),"Заполните строку",IF(COUNTIF('Заказы'!$A$7:$A$206,SUBSTITUTE(SUBSTITUTE(SUBSTITUTE(B97,"~","~~"),"*","~*"),"?","~?"))&lt;&gt;1,"Проверьте номер",IF(OR(NOT(ISNUMBER(C97)),C97&lt;=0),"Проверьте число","OK"))))</f>
        <v/>
      </c>
    </row>
    <row r="98" ht="30" customHeight="1">
      <c r="A98" s="8" t="n"/>
      <c r="B98" s="7" t="n"/>
      <c r="C98" s="10" t="n"/>
      <c r="D98" s="14" t="str">
        <f>IF(B98="","",IFERROR(VLOOKUP(SUBSTITUTE(SUBSTITUTE(SUBSTITUTE(B98,"~","~~"),"*","~*"),"?","~?"),'Заказы'!$A$7:$E$206,5,FALSE),""))</f>
        <v/>
      </c>
      <c r="E98" s="9" t="n"/>
      <c r="F98" s="14" t="str">
        <f>IF(COUNTA(A98:C98)=0,"",IF(OR(A98="",B98="",C98=""),"Заполните строку",IF(COUNTIF('Заказы'!$A$7:$A$206,SUBSTITUTE(SUBSTITUTE(SUBSTITUTE(B98,"~","~~"),"*","~*"),"?","~?"))&lt;&gt;1,"Проверьте номер",IF(OR(NOT(ISNUMBER(C98)),C98&lt;=0),"Проверьте число","OK"))))</f>
        <v/>
      </c>
    </row>
    <row r="99" ht="30" customHeight="1">
      <c r="A99" s="8" t="n"/>
      <c r="B99" s="7" t="n"/>
      <c r="C99" s="10" t="n"/>
      <c r="D99" s="14" t="str">
        <f>IF(B99="","",IFERROR(VLOOKUP(SUBSTITUTE(SUBSTITUTE(SUBSTITUTE(B99,"~","~~"),"*","~*"),"?","~?"),'Заказы'!$A$7:$E$206,5,FALSE),""))</f>
        <v/>
      </c>
      <c r="E99" s="9" t="n"/>
      <c r="F99" s="14" t="str">
        <f>IF(COUNTA(A99:C99)=0,"",IF(OR(A99="",B99="",C99=""),"Заполните строку",IF(COUNTIF('Заказы'!$A$7:$A$206,SUBSTITUTE(SUBSTITUTE(SUBSTITUTE(B99,"~","~~"),"*","~*"),"?","~?"))&lt;&gt;1,"Проверьте номер",IF(OR(NOT(ISNUMBER(C99)),C99&lt;=0),"Проверьте число","OK"))))</f>
        <v/>
      </c>
    </row>
    <row r="100" ht="30" customHeight="1">
      <c r="A100" s="8" t="n"/>
      <c r="B100" s="7" t="n"/>
      <c r="C100" s="10" t="n"/>
      <c r="D100" s="14" t="str">
        <f>IF(B100="","",IFERROR(VLOOKUP(SUBSTITUTE(SUBSTITUTE(SUBSTITUTE(B100,"~","~~"),"*","~*"),"?","~?"),'Заказы'!$A$7:$E$206,5,FALSE),""))</f>
        <v/>
      </c>
      <c r="E100" s="9" t="n"/>
      <c r="F100" s="14" t="str">
        <f>IF(COUNTA(A100:C100)=0,"",IF(OR(A100="",B100="",C100=""),"Заполните строку",IF(COUNTIF('Заказы'!$A$7:$A$206,SUBSTITUTE(SUBSTITUTE(SUBSTITUTE(B100,"~","~~"),"*","~*"),"?","~?"))&lt;&gt;1,"Проверьте номер",IF(OR(NOT(ISNUMBER(C100)),C100&lt;=0),"Проверьте число","OK"))))</f>
        <v/>
      </c>
    </row>
    <row r="101" ht="30" customHeight="1">
      <c r="A101" s="8" t="n"/>
      <c r="B101" s="7" t="n"/>
      <c r="C101" s="10" t="n"/>
      <c r="D101" s="14" t="str">
        <f>IF(B101="","",IFERROR(VLOOKUP(SUBSTITUTE(SUBSTITUTE(SUBSTITUTE(B101,"~","~~"),"*","~*"),"?","~?"),'Заказы'!$A$7:$E$206,5,FALSE),""))</f>
        <v/>
      </c>
      <c r="E101" s="9" t="n"/>
      <c r="F101" s="14" t="str">
        <f>IF(COUNTA(A101:C101)=0,"",IF(OR(A101="",B101="",C101=""),"Заполните строку",IF(COUNTIF('Заказы'!$A$7:$A$206,SUBSTITUTE(SUBSTITUTE(SUBSTITUTE(B101,"~","~~"),"*","~*"),"?","~?"))&lt;&gt;1,"Проверьте номер",IF(OR(NOT(ISNUMBER(C101)),C101&lt;=0),"Проверьте число","OK"))))</f>
        <v/>
      </c>
    </row>
    <row r="102" ht="30" customHeight="1">
      <c r="A102" s="8" t="n"/>
      <c r="B102" s="7" t="n"/>
      <c r="C102" s="10" t="n"/>
      <c r="D102" s="14" t="str">
        <f>IF(B102="","",IFERROR(VLOOKUP(SUBSTITUTE(SUBSTITUTE(SUBSTITUTE(B102,"~","~~"),"*","~*"),"?","~?"),'Заказы'!$A$7:$E$206,5,FALSE),""))</f>
        <v/>
      </c>
      <c r="E102" s="9" t="n"/>
      <c r="F102" s="14" t="str">
        <f>IF(COUNTA(A102:C102)=0,"",IF(OR(A102="",B102="",C102=""),"Заполните строку",IF(COUNTIF('Заказы'!$A$7:$A$206,SUBSTITUTE(SUBSTITUTE(SUBSTITUTE(B102,"~","~~"),"*","~*"),"?","~?"))&lt;&gt;1,"Проверьте номер",IF(OR(NOT(ISNUMBER(C102)),C102&lt;=0),"Проверьте число","OK"))))</f>
        <v/>
      </c>
    </row>
    <row r="103" ht="30" customHeight="1">
      <c r="A103" s="8" t="n"/>
      <c r="B103" s="7" t="n"/>
      <c r="C103" s="10" t="n"/>
      <c r="D103" s="14" t="str">
        <f>IF(B103="","",IFERROR(VLOOKUP(SUBSTITUTE(SUBSTITUTE(SUBSTITUTE(B103,"~","~~"),"*","~*"),"?","~?"),'Заказы'!$A$7:$E$206,5,FALSE),""))</f>
        <v/>
      </c>
      <c r="E103" s="9" t="n"/>
      <c r="F103" s="14" t="str">
        <f>IF(COUNTA(A103:C103)=0,"",IF(OR(A103="",B103="",C103=""),"Заполните строку",IF(COUNTIF('Заказы'!$A$7:$A$206,SUBSTITUTE(SUBSTITUTE(SUBSTITUTE(B103,"~","~~"),"*","~*"),"?","~?"))&lt;&gt;1,"Проверьте номер",IF(OR(NOT(ISNUMBER(C103)),C103&lt;=0),"Проверьте число","OK"))))</f>
        <v/>
      </c>
    </row>
    <row r="104" ht="30" customHeight="1">
      <c r="A104" s="8" t="n"/>
      <c r="B104" s="7" t="n"/>
      <c r="C104" s="10" t="n"/>
      <c r="D104" s="14" t="str">
        <f>IF(B104="","",IFERROR(VLOOKUP(SUBSTITUTE(SUBSTITUTE(SUBSTITUTE(B104,"~","~~"),"*","~*"),"?","~?"),'Заказы'!$A$7:$E$206,5,FALSE),""))</f>
        <v/>
      </c>
      <c r="E104" s="9" t="n"/>
      <c r="F104" s="14" t="str">
        <f>IF(COUNTA(A104:C104)=0,"",IF(OR(A104="",B104="",C104=""),"Заполните строку",IF(COUNTIF('Заказы'!$A$7:$A$206,SUBSTITUTE(SUBSTITUTE(SUBSTITUTE(B104,"~","~~"),"*","~*"),"?","~?"))&lt;&gt;1,"Проверьте номер",IF(OR(NOT(ISNUMBER(C104)),C104&lt;=0),"Проверьте число","OK"))))</f>
        <v/>
      </c>
    </row>
    <row r="105" ht="30" customHeight="1">
      <c r="A105" s="8" t="n"/>
      <c r="B105" s="7" t="n"/>
      <c r="C105" s="10" t="n"/>
      <c r="D105" s="14" t="str">
        <f>IF(B105="","",IFERROR(VLOOKUP(SUBSTITUTE(SUBSTITUTE(SUBSTITUTE(B105,"~","~~"),"*","~*"),"?","~?"),'Заказы'!$A$7:$E$206,5,FALSE),""))</f>
        <v/>
      </c>
      <c r="E105" s="9" t="n"/>
      <c r="F105" s="14" t="str">
        <f>IF(COUNTA(A105:C105)=0,"",IF(OR(A105="",B105="",C105=""),"Заполните строку",IF(COUNTIF('Заказы'!$A$7:$A$206,SUBSTITUTE(SUBSTITUTE(SUBSTITUTE(B105,"~","~~"),"*","~*"),"?","~?"))&lt;&gt;1,"Проверьте номер",IF(OR(NOT(ISNUMBER(C105)),C105&lt;=0),"Проверьте число","OK"))))</f>
        <v/>
      </c>
    </row>
    <row r="106" ht="30" customHeight="1">
      <c r="A106" s="8" t="n"/>
      <c r="B106" s="7" t="n"/>
      <c r="C106" s="10" t="n"/>
      <c r="D106" s="14" t="str">
        <f>IF(B106="","",IFERROR(VLOOKUP(SUBSTITUTE(SUBSTITUTE(SUBSTITUTE(B106,"~","~~"),"*","~*"),"?","~?"),'Заказы'!$A$7:$E$206,5,FALSE),""))</f>
        <v/>
      </c>
      <c r="E106" s="9" t="n"/>
      <c r="F106" s="14" t="str">
        <f>IF(COUNTA(A106:C106)=0,"",IF(OR(A106="",B106="",C106=""),"Заполните строку",IF(COUNTIF('Заказы'!$A$7:$A$206,SUBSTITUTE(SUBSTITUTE(SUBSTITUTE(B106,"~","~~"),"*","~*"),"?","~?"))&lt;&gt;1,"Проверьте номер",IF(OR(NOT(ISNUMBER(C106)),C106&lt;=0),"Проверьте число","OK"))))</f>
        <v/>
      </c>
    </row>
    <row r="107" ht="30" customHeight="1">
      <c r="A107" s="8" t="n"/>
      <c r="B107" s="7" t="n"/>
      <c r="C107" s="10" t="n"/>
      <c r="D107" s="14" t="str">
        <f>IF(B107="","",IFERROR(VLOOKUP(SUBSTITUTE(SUBSTITUTE(SUBSTITUTE(B107,"~","~~"),"*","~*"),"?","~?"),'Заказы'!$A$7:$E$206,5,FALSE),""))</f>
        <v/>
      </c>
      <c r="E107" s="9" t="n"/>
      <c r="F107" s="14" t="str">
        <f>IF(COUNTA(A107:C107)=0,"",IF(OR(A107="",B107="",C107=""),"Заполните строку",IF(COUNTIF('Заказы'!$A$7:$A$206,SUBSTITUTE(SUBSTITUTE(SUBSTITUTE(B107,"~","~~"),"*","~*"),"?","~?"))&lt;&gt;1,"Проверьте номер",IF(OR(NOT(ISNUMBER(C107)),C107&lt;=0),"Проверьте число","OK"))))</f>
        <v/>
      </c>
    </row>
    <row r="108" ht="30" customHeight="1">
      <c r="A108" s="8" t="n"/>
      <c r="B108" s="7" t="n"/>
      <c r="C108" s="10" t="n"/>
      <c r="D108" s="14" t="str">
        <f>IF(B108="","",IFERROR(VLOOKUP(SUBSTITUTE(SUBSTITUTE(SUBSTITUTE(B108,"~","~~"),"*","~*"),"?","~?"),'Заказы'!$A$7:$E$206,5,FALSE),""))</f>
        <v/>
      </c>
      <c r="E108" s="9" t="n"/>
      <c r="F108" s="14" t="str">
        <f>IF(COUNTA(A108:C108)=0,"",IF(OR(A108="",B108="",C108=""),"Заполните строку",IF(COUNTIF('Заказы'!$A$7:$A$206,SUBSTITUTE(SUBSTITUTE(SUBSTITUTE(B108,"~","~~"),"*","~*"),"?","~?"))&lt;&gt;1,"Проверьте номер",IF(OR(NOT(ISNUMBER(C108)),C108&lt;=0),"Проверьте число","OK"))))</f>
        <v/>
      </c>
    </row>
    <row r="109" ht="30" customHeight="1">
      <c r="A109" s="8" t="n"/>
      <c r="B109" s="7" t="n"/>
      <c r="C109" s="10" t="n"/>
      <c r="D109" s="14" t="str">
        <f>IF(B109="","",IFERROR(VLOOKUP(SUBSTITUTE(SUBSTITUTE(SUBSTITUTE(B109,"~","~~"),"*","~*"),"?","~?"),'Заказы'!$A$7:$E$206,5,FALSE),""))</f>
        <v/>
      </c>
      <c r="E109" s="9" t="n"/>
      <c r="F109" s="14" t="str">
        <f>IF(COUNTA(A109:C109)=0,"",IF(OR(A109="",B109="",C109=""),"Заполните строку",IF(COUNTIF('Заказы'!$A$7:$A$206,SUBSTITUTE(SUBSTITUTE(SUBSTITUTE(B109,"~","~~"),"*","~*"),"?","~?"))&lt;&gt;1,"Проверьте номер",IF(OR(NOT(ISNUMBER(C109)),C109&lt;=0),"Проверьте число","OK"))))</f>
        <v/>
      </c>
    </row>
    <row r="110" ht="30" customHeight="1">
      <c r="A110" s="8" t="n"/>
      <c r="B110" s="7" t="n"/>
      <c r="C110" s="10" t="n"/>
      <c r="D110" s="14" t="str">
        <f>IF(B110="","",IFERROR(VLOOKUP(SUBSTITUTE(SUBSTITUTE(SUBSTITUTE(B110,"~","~~"),"*","~*"),"?","~?"),'Заказы'!$A$7:$E$206,5,FALSE),""))</f>
        <v/>
      </c>
      <c r="E110" s="9" t="n"/>
      <c r="F110" s="14" t="str">
        <f>IF(COUNTA(A110:C110)=0,"",IF(OR(A110="",B110="",C110=""),"Заполните строку",IF(COUNTIF('Заказы'!$A$7:$A$206,SUBSTITUTE(SUBSTITUTE(SUBSTITUTE(B110,"~","~~"),"*","~*"),"?","~?"))&lt;&gt;1,"Проверьте номер",IF(OR(NOT(ISNUMBER(C110)),C110&lt;=0),"Проверьте число","OK"))))</f>
        <v/>
      </c>
    </row>
    <row r="111" ht="30" customHeight="1">
      <c r="A111" s="8" t="n"/>
      <c r="B111" s="7" t="n"/>
      <c r="C111" s="10" t="n"/>
      <c r="D111" s="14" t="str">
        <f>IF(B111="","",IFERROR(VLOOKUP(SUBSTITUTE(SUBSTITUTE(SUBSTITUTE(B111,"~","~~"),"*","~*"),"?","~?"),'Заказы'!$A$7:$E$206,5,FALSE),""))</f>
        <v/>
      </c>
      <c r="E111" s="9" t="n"/>
      <c r="F111" s="14" t="str">
        <f>IF(COUNTA(A111:C111)=0,"",IF(OR(A111="",B111="",C111=""),"Заполните строку",IF(COUNTIF('Заказы'!$A$7:$A$206,SUBSTITUTE(SUBSTITUTE(SUBSTITUTE(B111,"~","~~"),"*","~*"),"?","~?"))&lt;&gt;1,"Проверьте номер",IF(OR(NOT(ISNUMBER(C111)),C111&lt;=0),"Проверьте число","OK"))))</f>
        <v/>
      </c>
    </row>
    <row r="112" ht="30" customHeight="1">
      <c r="A112" s="8" t="n"/>
      <c r="B112" s="7" t="n"/>
      <c r="C112" s="10" t="n"/>
      <c r="D112" s="14" t="str">
        <f>IF(B112="","",IFERROR(VLOOKUP(SUBSTITUTE(SUBSTITUTE(SUBSTITUTE(B112,"~","~~"),"*","~*"),"?","~?"),'Заказы'!$A$7:$E$206,5,FALSE),""))</f>
        <v/>
      </c>
      <c r="E112" s="9" t="n"/>
      <c r="F112" s="14" t="str">
        <f>IF(COUNTA(A112:C112)=0,"",IF(OR(A112="",B112="",C112=""),"Заполните строку",IF(COUNTIF('Заказы'!$A$7:$A$206,SUBSTITUTE(SUBSTITUTE(SUBSTITUTE(B112,"~","~~"),"*","~*"),"?","~?"))&lt;&gt;1,"Проверьте номер",IF(OR(NOT(ISNUMBER(C112)),C112&lt;=0),"Проверьте число","OK"))))</f>
        <v/>
      </c>
    </row>
    <row r="113" ht="30" customHeight="1">
      <c r="A113" s="8" t="n"/>
      <c r="B113" s="7" t="n"/>
      <c r="C113" s="10" t="n"/>
      <c r="D113" s="14" t="str">
        <f>IF(B113="","",IFERROR(VLOOKUP(SUBSTITUTE(SUBSTITUTE(SUBSTITUTE(B113,"~","~~"),"*","~*"),"?","~?"),'Заказы'!$A$7:$E$206,5,FALSE),""))</f>
        <v/>
      </c>
      <c r="E113" s="9" t="n"/>
      <c r="F113" s="14" t="str">
        <f>IF(COUNTA(A113:C113)=0,"",IF(OR(A113="",B113="",C113=""),"Заполните строку",IF(COUNTIF('Заказы'!$A$7:$A$206,SUBSTITUTE(SUBSTITUTE(SUBSTITUTE(B113,"~","~~"),"*","~*"),"?","~?"))&lt;&gt;1,"Проверьте номер",IF(OR(NOT(ISNUMBER(C113)),C113&lt;=0),"Проверьте число","OK"))))</f>
        <v/>
      </c>
    </row>
    <row r="114" ht="30" customHeight="1">
      <c r="A114" s="8" t="n"/>
      <c r="B114" s="7" t="n"/>
      <c r="C114" s="10" t="n"/>
      <c r="D114" s="14" t="str">
        <f>IF(B114="","",IFERROR(VLOOKUP(SUBSTITUTE(SUBSTITUTE(SUBSTITUTE(B114,"~","~~"),"*","~*"),"?","~?"),'Заказы'!$A$7:$E$206,5,FALSE),""))</f>
        <v/>
      </c>
      <c r="E114" s="9" t="n"/>
      <c r="F114" s="14" t="str">
        <f>IF(COUNTA(A114:C114)=0,"",IF(OR(A114="",B114="",C114=""),"Заполните строку",IF(COUNTIF('Заказы'!$A$7:$A$206,SUBSTITUTE(SUBSTITUTE(SUBSTITUTE(B114,"~","~~"),"*","~*"),"?","~?"))&lt;&gt;1,"Проверьте номер",IF(OR(NOT(ISNUMBER(C114)),C114&lt;=0),"Проверьте число","OK"))))</f>
        <v/>
      </c>
    </row>
    <row r="115" ht="30" customHeight="1">
      <c r="A115" s="8" t="n"/>
      <c r="B115" s="7" t="n"/>
      <c r="C115" s="10" t="n"/>
      <c r="D115" s="14" t="str">
        <f>IF(B115="","",IFERROR(VLOOKUP(SUBSTITUTE(SUBSTITUTE(SUBSTITUTE(B115,"~","~~"),"*","~*"),"?","~?"),'Заказы'!$A$7:$E$206,5,FALSE),""))</f>
        <v/>
      </c>
      <c r="E115" s="9" t="n"/>
      <c r="F115" s="14" t="str">
        <f>IF(COUNTA(A115:C115)=0,"",IF(OR(A115="",B115="",C115=""),"Заполните строку",IF(COUNTIF('Заказы'!$A$7:$A$206,SUBSTITUTE(SUBSTITUTE(SUBSTITUTE(B115,"~","~~"),"*","~*"),"?","~?"))&lt;&gt;1,"Проверьте номер",IF(OR(NOT(ISNUMBER(C115)),C115&lt;=0),"Проверьте число","OK"))))</f>
        <v/>
      </c>
    </row>
    <row r="116" ht="30" customHeight="1">
      <c r="A116" s="8" t="n"/>
      <c r="B116" s="7" t="n"/>
      <c r="C116" s="10" t="n"/>
      <c r="D116" s="14" t="str">
        <f>IF(B116="","",IFERROR(VLOOKUP(SUBSTITUTE(SUBSTITUTE(SUBSTITUTE(B116,"~","~~"),"*","~*"),"?","~?"),'Заказы'!$A$7:$E$206,5,FALSE),""))</f>
        <v/>
      </c>
      <c r="E116" s="9" t="n"/>
      <c r="F116" s="14" t="str">
        <f>IF(COUNTA(A116:C116)=0,"",IF(OR(A116="",B116="",C116=""),"Заполните строку",IF(COUNTIF('Заказы'!$A$7:$A$206,SUBSTITUTE(SUBSTITUTE(SUBSTITUTE(B116,"~","~~"),"*","~*"),"?","~?"))&lt;&gt;1,"Проверьте номер",IF(OR(NOT(ISNUMBER(C116)),C116&lt;=0),"Проверьте число","OK"))))</f>
        <v/>
      </c>
    </row>
    <row r="117" ht="30" customHeight="1">
      <c r="A117" s="8" t="n"/>
      <c r="B117" s="7" t="n"/>
      <c r="C117" s="10" t="n"/>
      <c r="D117" s="14" t="str">
        <f>IF(B117="","",IFERROR(VLOOKUP(SUBSTITUTE(SUBSTITUTE(SUBSTITUTE(B117,"~","~~"),"*","~*"),"?","~?"),'Заказы'!$A$7:$E$206,5,FALSE),""))</f>
        <v/>
      </c>
      <c r="E117" s="9" t="n"/>
      <c r="F117" s="14" t="str">
        <f>IF(COUNTA(A117:C117)=0,"",IF(OR(A117="",B117="",C117=""),"Заполните строку",IF(COUNTIF('Заказы'!$A$7:$A$206,SUBSTITUTE(SUBSTITUTE(SUBSTITUTE(B117,"~","~~"),"*","~*"),"?","~?"))&lt;&gt;1,"Проверьте номер",IF(OR(NOT(ISNUMBER(C117)),C117&lt;=0),"Проверьте число","OK"))))</f>
        <v/>
      </c>
    </row>
    <row r="118" ht="30" customHeight="1">
      <c r="A118" s="8" t="n"/>
      <c r="B118" s="7" t="n"/>
      <c r="C118" s="10" t="n"/>
      <c r="D118" s="14" t="str">
        <f>IF(B118="","",IFERROR(VLOOKUP(SUBSTITUTE(SUBSTITUTE(SUBSTITUTE(B118,"~","~~"),"*","~*"),"?","~?"),'Заказы'!$A$7:$E$206,5,FALSE),""))</f>
        <v/>
      </c>
      <c r="E118" s="9" t="n"/>
      <c r="F118" s="14" t="str">
        <f>IF(COUNTA(A118:C118)=0,"",IF(OR(A118="",B118="",C118=""),"Заполните строку",IF(COUNTIF('Заказы'!$A$7:$A$206,SUBSTITUTE(SUBSTITUTE(SUBSTITUTE(B118,"~","~~"),"*","~*"),"?","~?"))&lt;&gt;1,"Проверьте номер",IF(OR(NOT(ISNUMBER(C118)),C118&lt;=0),"Проверьте число","OK"))))</f>
        <v/>
      </c>
    </row>
    <row r="119" ht="30" customHeight="1">
      <c r="A119" s="8" t="n"/>
      <c r="B119" s="7" t="n"/>
      <c r="C119" s="10" t="n"/>
      <c r="D119" s="14" t="str">
        <f>IF(B119="","",IFERROR(VLOOKUP(SUBSTITUTE(SUBSTITUTE(SUBSTITUTE(B119,"~","~~"),"*","~*"),"?","~?"),'Заказы'!$A$7:$E$206,5,FALSE),""))</f>
        <v/>
      </c>
      <c r="E119" s="9" t="n"/>
      <c r="F119" s="14" t="str">
        <f>IF(COUNTA(A119:C119)=0,"",IF(OR(A119="",B119="",C119=""),"Заполните строку",IF(COUNTIF('Заказы'!$A$7:$A$206,SUBSTITUTE(SUBSTITUTE(SUBSTITUTE(B119,"~","~~"),"*","~*"),"?","~?"))&lt;&gt;1,"Проверьте номер",IF(OR(NOT(ISNUMBER(C119)),C119&lt;=0),"Проверьте число","OK"))))</f>
        <v/>
      </c>
    </row>
    <row r="120" ht="30" customHeight="1">
      <c r="A120" s="8" t="n"/>
      <c r="B120" s="7" t="n"/>
      <c r="C120" s="10" t="n"/>
      <c r="D120" s="14" t="str">
        <f>IF(B120="","",IFERROR(VLOOKUP(SUBSTITUTE(SUBSTITUTE(SUBSTITUTE(B120,"~","~~"),"*","~*"),"?","~?"),'Заказы'!$A$7:$E$206,5,FALSE),""))</f>
        <v/>
      </c>
      <c r="E120" s="9" t="n"/>
      <c r="F120" s="14" t="str">
        <f>IF(COUNTA(A120:C120)=0,"",IF(OR(A120="",B120="",C120=""),"Заполните строку",IF(COUNTIF('Заказы'!$A$7:$A$206,SUBSTITUTE(SUBSTITUTE(SUBSTITUTE(B120,"~","~~"),"*","~*"),"?","~?"))&lt;&gt;1,"Проверьте номер",IF(OR(NOT(ISNUMBER(C120)),C120&lt;=0),"Проверьте число","OK"))))</f>
        <v/>
      </c>
    </row>
    <row r="121" ht="30" customHeight="1">
      <c r="A121" s="8" t="n"/>
      <c r="B121" s="7" t="n"/>
      <c r="C121" s="10" t="n"/>
      <c r="D121" s="14" t="str">
        <f>IF(B121="","",IFERROR(VLOOKUP(SUBSTITUTE(SUBSTITUTE(SUBSTITUTE(B121,"~","~~"),"*","~*"),"?","~?"),'Заказы'!$A$7:$E$206,5,FALSE),""))</f>
        <v/>
      </c>
      <c r="E121" s="9" t="n"/>
      <c r="F121" s="14" t="str">
        <f>IF(COUNTA(A121:C121)=0,"",IF(OR(A121="",B121="",C121=""),"Заполните строку",IF(COUNTIF('Заказы'!$A$7:$A$206,SUBSTITUTE(SUBSTITUTE(SUBSTITUTE(B121,"~","~~"),"*","~*"),"?","~?"))&lt;&gt;1,"Проверьте номер",IF(OR(NOT(ISNUMBER(C121)),C121&lt;=0),"Проверьте число","OK"))))</f>
        <v/>
      </c>
    </row>
    <row r="122" ht="30" customHeight="1">
      <c r="A122" s="8" t="n"/>
      <c r="B122" s="7" t="n"/>
      <c r="C122" s="10" t="n"/>
      <c r="D122" s="14" t="str">
        <f>IF(B122="","",IFERROR(VLOOKUP(SUBSTITUTE(SUBSTITUTE(SUBSTITUTE(B122,"~","~~"),"*","~*"),"?","~?"),'Заказы'!$A$7:$E$206,5,FALSE),""))</f>
        <v/>
      </c>
      <c r="E122" s="9" t="n"/>
      <c r="F122" s="14" t="str">
        <f>IF(COUNTA(A122:C122)=0,"",IF(OR(A122="",B122="",C122=""),"Заполните строку",IF(COUNTIF('Заказы'!$A$7:$A$206,SUBSTITUTE(SUBSTITUTE(SUBSTITUTE(B122,"~","~~"),"*","~*"),"?","~?"))&lt;&gt;1,"Проверьте номер",IF(OR(NOT(ISNUMBER(C122)),C122&lt;=0),"Проверьте число","OK"))))</f>
        <v/>
      </c>
    </row>
    <row r="123" ht="30" customHeight="1">
      <c r="A123" s="8" t="n"/>
      <c r="B123" s="7" t="n"/>
      <c r="C123" s="10" t="n"/>
      <c r="D123" s="14" t="str">
        <f>IF(B123="","",IFERROR(VLOOKUP(SUBSTITUTE(SUBSTITUTE(SUBSTITUTE(B123,"~","~~"),"*","~*"),"?","~?"),'Заказы'!$A$7:$E$206,5,FALSE),""))</f>
        <v/>
      </c>
      <c r="E123" s="9" t="n"/>
      <c r="F123" s="14" t="str">
        <f>IF(COUNTA(A123:C123)=0,"",IF(OR(A123="",B123="",C123=""),"Заполните строку",IF(COUNTIF('Заказы'!$A$7:$A$206,SUBSTITUTE(SUBSTITUTE(SUBSTITUTE(B123,"~","~~"),"*","~*"),"?","~?"))&lt;&gt;1,"Проверьте номер",IF(OR(NOT(ISNUMBER(C123)),C123&lt;=0),"Проверьте число","OK"))))</f>
        <v/>
      </c>
    </row>
    <row r="124" ht="30" customHeight="1">
      <c r="A124" s="8" t="n"/>
      <c r="B124" s="7" t="n"/>
      <c r="C124" s="10" t="n"/>
      <c r="D124" s="14" t="str">
        <f>IF(B124="","",IFERROR(VLOOKUP(SUBSTITUTE(SUBSTITUTE(SUBSTITUTE(B124,"~","~~"),"*","~*"),"?","~?"),'Заказы'!$A$7:$E$206,5,FALSE),""))</f>
        <v/>
      </c>
      <c r="E124" s="9" t="n"/>
      <c r="F124" s="14" t="str">
        <f>IF(COUNTA(A124:C124)=0,"",IF(OR(A124="",B124="",C124=""),"Заполните строку",IF(COUNTIF('Заказы'!$A$7:$A$206,SUBSTITUTE(SUBSTITUTE(SUBSTITUTE(B124,"~","~~"),"*","~*"),"?","~?"))&lt;&gt;1,"Проверьте номер",IF(OR(NOT(ISNUMBER(C124)),C124&lt;=0),"Проверьте число","OK"))))</f>
        <v/>
      </c>
    </row>
    <row r="125" ht="30" customHeight="1">
      <c r="A125" s="8" t="n"/>
      <c r="B125" s="7" t="n"/>
      <c r="C125" s="10" t="n"/>
      <c r="D125" s="14" t="str">
        <f>IF(B125="","",IFERROR(VLOOKUP(SUBSTITUTE(SUBSTITUTE(SUBSTITUTE(B125,"~","~~"),"*","~*"),"?","~?"),'Заказы'!$A$7:$E$206,5,FALSE),""))</f>
        <v/>
      </c>
      <c r="E125" s="9" t="n"/>
      <c r="F125" s="14" t="str">
        <f>IF(COUNTA(A125:C125)=0,"",IF(OR(A125="",B125="",C125=""),"Заполните строку",IF(COUNTIF('Заказы'!$A$7:$A$206,SUBSTITUTE(SUBSTITUTE(SUBSTITUTE(B125,"~","~~"),"*","~*"),"?","~?"))&lt;&gt;1,"Проверьте номер",IF(OR(NOT(ISNUMBER(C125)),C125&lt;=0),"Проверьте число","OK"))))</f>
        <v/>
      </c>
    </row>
    <row r="126" ht="30" customHeight="1">
      <c r="A126" s="8" t="n"/>
      <c r="B126" s="7" t="n"/>
      <c r="C126" s="10" t="n"/>
      <c r="D126" s="14" t="str">
        <f>IF(B126="","",IFERROR(VLOOKUP(SUBSTITUTE(SUBSTITUTE(SUBSTITUTE(B126,"~","~~"),"*","~*"),"?","~?"),'Заказы'!$A$7:$E$206,5,FALSE),""))</f>
        <v/>
      </c>
      <c r="E126" s="9" t="n"/>
      <c r="F126" s="14" t="str">
        <f>IF(COUNTA(A126:C126)=0,"",IF(OR(A126="",B126="",C126=""),"Заполните строку",IF(COUNTIF('Заказы'!$A$7:$A$206,SUBSTITUTE(SUBSTITUTE(SUBSTITUTE(B126,"~","~~"),"*","~*"),"?","~?"))&lt;&gt;1,"Проверьте номер",IF(OR(NOT(ISNUMBER(C126)),C126&lt;=0),"Проверьте число","OK"))))</f>
        <v/>
      </c>
    </row>
    <row r="127" ht="30" customHeight="1">
      <c r="A127" s="8" t="n"/>
      <c r="B127" s="7" t="n"/>
      <c r="C127" s="10" t="n"/>
      <c r="D127" s="14" t="str">
        <f>IF(B127="","",IFERROR(VLOOKUP(SUBSTITUTE(SUBSTITUTE(SUBSTITUTE(B127,"~","~~"),"*","~*"),"?","~?"),'Заказы'!$A$7:$E$206,5,FALSE),""))</f>
        <v/>
      </c>
      <c r="E127" s="9" t="n"/>
      <c r="F127" s="14" t="str">
        <f>IF(COUNTA(A127:C127)=0,"",IF(OR(A127="",B127="",C127=""),"Заполните строку",IF(COUNTIF('Заказы'!$A$7:$A$206,SUBSTITUTE(SUBSTITUTE(SUBSTITUTE(B127,"~","~~"),"*","~*"),"?","~?"))&lt;&gt;1,"Проверьте номер",IF(OR(NOT(ISNUMBER(C127)),C127&lt;=0),"Проверьте число","OK"))))</f>
        <v/>
      </c>
    </row>
    <row r="128" ht="30" customHeight="1">
      <c r="A128" s="8" t="n"/>
      <c r="B128" s="7" t="n"/>
      <c r="C128" s="10" t="n"/>
      <c r="D128" s="14" t="str">
        <f>IF(B128="","",IFERROR(VLOOKUP(SUBSTITUTE(SUBSTITUTE(SUBSTITUTE(B128,"~","~~"),"*","~*"),"?","~?"),'Заказы'!$A$7:$E$206,5,FALSE),""))</f>
        <v/>
      </c>
      <c r="E128" s="9" t="n"/>
      <c r="F128" s="14" t="str">
        <f>IF(COUNTA(A128:C128)=0,"",IF(OR(A128="",B128="",C128=""),"Заполните строку",IF(COUNTIF('Заказы'!$A$7:$A$206,SUBSTITUTE(SUBSTITUTE(SUBSTITUTE(B128,"~","~~"),"*","~*"),"?","~?"))&lt;&gt;1,"Проверьте номер",IF(OR(NOT(ISNUMBER(C128)),C128&lt;=0),"Проверьте число","OK"))))</f>
        <v/>
      </c>
    </row>
    <row r="129" ht="30" customHeight="1">
      <c r="A129" s="8" t="n"/>
      <c r="B129" s="7" t="n"/>
      <c r="C129" s="10" t="n"/>
      <c r="D129" s="14" t="str">
        <f>IF(B129="","",IFERROR(VLOOKUP(SUBSTITUTE(SUBSTITUTE(SUBSTITUTE(B129,"~","~~"),"*","~*"),"?","~?"),'Заказы'!$A$7:$E$206,5,FALSE),""))</f>
        <v/>
      </c>
      <c r="E129" s="9" t="n"/>
      <c r="F129" s="14" t="str">
        <f>IF(COUNTA(A129:C129)=0,"",IF(OR(A129="",B129="",C129=""),"Заполните строку",IF(COUNTIF('Заказы'!$A$7:$A$206,SUBSTITUTE(SUBSTITUTE(SUBSTITUTE(B129,"~","~~"),"*","~*"),"?","~?"))&lt;&gt;1,"Проверьте номер",IF(OR(NOT(ISNUMBER(C129)),C129&lt;=0),"Проверьте число","OK"))))</f>
        <v/>
      </c>
    </row>
    <row r="130" ht="30" customHeight="1">
      <c r="A130" s="8" t="n"/>
      <c r="B130" s="7" t="n"/>
      <c r="C130" s="10" t="n"/>
      <c r="D130" s="14" t="str">
        <f>IF(B130="","",IFERROR(VLOOKUP(SUBSTITUTE(SUBSTITUTE(SUBSTITUTE(B130,"~","~~"),"*","~*"),"?","~?"),'Заказы'!$A$7:$E$206,5,FALSE),""))</f>
        <v/>
      </c>
      <c r="E130" s="9" t="n"/>
      <c r="F130" s="14" t="str">
        <f>IF(COUNTA(A130:C130)=0,"",IF(OR(A130="",B130="",C130=""),"Заполните строку",IF(COUNTIF('Заказы'!$A$7:$A$206,SUBSTITUTE(SUBSTITUTE(SUBSTITUTE(B130,"~","~~"),"*","~*"),"?","~?"))&lt;&gt;1,"Проверьте номер",IF(OR(NOT(ISNUMBER(C130)),C130&lt;=0),"Проверьте число","OK"))))</f>
        <v/>
      </c>
    </row>
    <row r="131" ht="30" customHeight="1">
      <c r="A131" s="8" t="n"/>
      <c r="B131" s="7" t="n"/>
      <c r="C131" s="10" t="n"/>
      <c r="D131" s="14" t="str">
        <f>IF(B131="","",IFERROR(VLOOKUP(SUBSTITUTE(SUBSTITUTE(SUBSTITUTE(B131,"~","~~"),"*","~*"),"?","~?"),'Заказы'!$A$7:$E$206,5,FALSE),""))</f>
        <v/>
      </c>
      <c r="E131" s="9" t="n"/>
      <c r="F131" s="14" t="str">
        <f>IF(COUNTA(A131:C131)=0,"",IF(OR(A131="",B131="",C131=""),"Заполните строку",IF(COUNTIF('Заказы'!$A$7:$A$206,SUBSTITUTE(SUBSTITUTE(SUBSTITUTE(B131,"~","~~"),"*","~*"),"?","~?"))&lt;&gt;1,"Проверьте номер",IF(OR(NOT(ISNUMBER(C131)),C131&lt;=0),"Проверьте число","OK"))))</f>
        <v/>
      </c>
    </row>
    <row r="132" ht="30" customHeight="1">
      <c r="A132" s="8" t="n"/>
      <c r="B132" s="7" t="n"/>
      <c r="C132" s="10" t="n"/>
      <c r="D132" s="14" t="str">
        <f>IF(B132="","",IFERROR(VLOOKUP(SUBSTITUTE(SUBSTITUTE(SUBSTITUTE(B132,"~","~~"),"*","~*"),"?","~?"),'Заказы'!$A$7:$E$206,5,FALSE),""))</f>
        <v/>
      </c>
      <c r="E132" s="9" t="n"/>
      <c r="F132" s="14" t="str">
        <f>IF(COUNTA(A132:C132)=0,"",IF(OR(A132="",B132="",C132=""),"Заполните строку",IF(COUNTIF('Заказы'!$A$7:$A$206,SUBSTITUTE(SUBSTITUTE(SUBSTITUTE(B132,"~","~~"),"*","~*"),"?","~?"))&lt;&gt;1,"Проверьте номер",IF(OR(NOT(ISNUMBER(C132)),C132&lt;=0),"Проверьте число","OK"))))</f>
        <v/>
      </c>
    </row>
    <row r="133" ht="30" customHeight="1">
      <c r="A133" s="8" t="n"/>
      <c r="B133" s="7" t="n"/>
      <c r="C133" s="10" t="n"/>
      <c r="D133" s="14" t="str">
        <f>IF(B133="","",IFERROR(VLOOKUP(SUBSTITUTE(SUBSTITUTE(SUBSTITUTE(B133,"~","~~"),"*","~*"),"?","~?"),'Заказы'!$A$7:$E$206,5,FALSE),""))</f>
        <v/>
      </c>
      <c r="E133" s="9" t="n"/>
      <c r="F133" s="14" t="str">
        <f>IF(COUNTA(A133:C133)=0,"",IF(OR(A133="",B133="",C133=""),"Заполните строку",IF(COUNTIF('Заказы'!$A$7:$A$206,SUBSTITUTE(SUBSTITUTE(SUBSTITUTE(B133,"~","~~"),"*","~*"),"?","~?"))&lt;&gt;1,"Проверьте номер",IF(OR(NOT(ISNUMBER(C133)),C133&lt;=0),"Проверьте число","OK"))))</f>
        <v/>
      </c>
    </row>
    <row r="134" ht="30" customHeight="1">
      <c r="A134" s="8" t="n"/>
      <c r="B134" s="7" t="n"/>
      <c r="C134" s="10" t="n"/>
      <c r="D134" s="14" t="str">
        <f>IF(B134="","",IFERROR(VLOOKUP(SUBSTITUTE(SUBSTITUTE(SUBSTITUTE(B134,"~","~~"),"*","~*"),"?","~?"),'Заказы'!$A$7:$E$206,5,FALSE),""))</f>
        <v/>
      </c>
      <c r="E134" s="9" t="n"/>
      <c r="F134" s="14" t="str">
        <f>IF(COUNTA(A134:C134)=0,"",IF(OR(A134="",B134="",C134=""),"Заполните строку",IF(COUNTIF('Заказы'!$A$7:$A$206,SUBSTITUTE(SUBSTITUTE(SUBSTITUTE(B134,"~","~~"),"*","~*"),"?","~?"))&lt;&gt;1,"Проверьте номер",IF(OR(NOT(ISNUMBER(C134)),C134&lt;=0),"Проверьте число","OK"))))</f>
        <v/>
      </c>
    </row>
    <row r="135" ht="30" customHeight="1">
      <c r="A135" s="8" t="n"/>
      <c r="B135" s="7" t="n"/>
      <c r="C135" s="10" t="n"/>
      <c r="D135" s="14" t="str">
        <f>IF(B135="","",IFERROR(VLOOKUP(SUBSTITUTE(SUBSTITUTE(SUBSTITUTE(B135,"~","~~"),"*","~*"),"?","~?"),'Заказы'!$A$7:$E$206,5,FALSE),""))</f>
        <v/>
      </c>
      <c r="E135" s="9" t="n"/>
      <c r="F135" s="14" t="str">
        <f>IF(COUNTA(A135:C135)=0,"",IF(OR(A135="",B135="",C135=""),"Заполните строку",IF(COUNTIF('Заказы'!$A$7:$A$206,SUBSTITUTE(SUBSTITUTE(SUBSTITUTE(B135,"~","~~"),"*","~*"),"?","~?"))&lt;&gt;1,"Проверьте номер",IF(OR(NOT(ISNUMBER(C135)),C135&lt;=0),"Проверьте число","OK"))))</f>
        <v/>
      </c>
    </row>
    <row r="136" ht="30" customHeight="1">
      <c r="A136" s="8" t="n"/>
      <c r="B136" s="7" t="n"/>
      <c r="C136" s="10" t="n"/>
      <c r="D136" s="14" t="str">
        <f>IF(B136="","",IFERROR(VLOOKUP(SUBSTITUTE(SUBSTITUTE(SUBSTITUTE(B136,"~","~~"),"*","~*"),"?","~?"),'Заказы'!$A$7:$E$206,5,FALSE),""))</f>
        <v/>
      </c>
      <c r="E136" s="9" t="n"/>
      <c r="F136" s="14" t="str">
        <f>IF(COUNTA(A136:C136)=0,"",IF(OR(A136="",B136="",C136=""),"Заполните строку",IF(COUNTIF('Заказы'!$A$7:$A$206,SUBSTITUTE(SUBSTITUTE(SUBSTITUTE(B136,"~","~~"),"*","~*"),"?","~?"))&lt;&gt;1,"Проверьте номер",IF(OR(NOT(ISNUMBER(C136)),C136&lt;=0),"Проверьте число","OK"))))</f>
        <v/>
      </c>
    </row>
    <row r="137" ht="30" customHeight="1">
      <c r="A137" s="8" t="n"/>
      <c r="B137" s="7" t="n"/>
      <c r="C137" s="10" t="n"/>
      <c r="D137" s="14" t="str">
        <f>IF(B137="","",IFERROR(VLOOKUP(SUBSTITUTE(SUBSTITUTE(SUBSTITUTE(B137,"~","~~"),"*","~*"),"?","~?"),'Заказы'!$A$7:$E$206,5,FALSE),""))</f>
        <v/>
      </c>
      <c r="E137" s="9" t="n"/>
      <c r="F137" s="14" t="str">
        <f>IF(COUNTA(A137:C137)=0,"",IF(OR(A137="",B137="",C137=""),"Заполните строку",IF(COUNTIF('Заказы'!$A$7:$A$206,SUBSTITUTE(SUBSTITUTE(SUBSTITUTE(B137,"~","~~"),"*","~*"),"?","~?"))&lt;&gt;1,"Проверьте номер",IF(OR(NOT(ISNUMBER(C137)),C137&lt;=0),"Проверьте число","OK"))))</f>
        <v/>
      </c>
    </row>
    <row r="138" ht="30" customHeight="1">
      <c r="A138" s="8" t="n"/>
      <c r="B138" s="7" t="n"/>
      <c r="C138" s="10" t="n"/>
      <c r="D138" s="14" t="str">
        <f>IF(B138="","",IFERROR(VLOOKUP(SUBSTITUTE(SUBSTITUTE(SUBSTITUTE(B138,"~","~~"),"*","~*"),"?","~?"),'Заказы'!$A$7:$E$206,5,FALSE),""))</f>
        <v/>
      </c>
      <c r="E138" s="9" t="n"/>
      <c r="F138" s="14" t="str">
        <f>IF(COUNTA(A138:C138)=0,"",IF(OR(A138="",B138="",C138=""),"Заполните строку",IF(COUNTIF('Заказы'!$A$7:$A$206,SUBSTITUTE(SUBSTITUTE(SUBSTITUTE(B138,"~","~~"),"*","~*"),"?","~?"))&lt;&gt;1,"Проверьте номер",IF(OR(NOT(ISNUMBER(C138)),C138&lt;=0),"Проверьте число","OK"))))</f>
        <v/>
      </c>
    </row>
    <row r="139" ht="30" customHeight="1">
      <c r="A139" s="8" t="n"/>
      <c r="B139" s="7" t="n"/>
      <c r="C139" s="10" t="n"/>
      <c r="D139" s="14" t="str">
        <f>IF(B139="","",IFERROR(VLOOKUP(SUBSTITUTE(SUBSTITUTE(SUBSTITUTE(B139,"~","~~"),"*","~*"),"?","~?"),'Заказы'!$A$7:$E$206,5,FALSE),""))</f>
        <v/>
      </c>
      <c r="E139" s="9" t="n"/>
      <c r="F139" s="14" t="str">
        <f>IF(COUNTA(A139:C139)=0,"",IF(OR(A139="",B139="",C139=""),"Заполните строку",IF(COUNTIF('Заказы'!$A$7:$A$206,SUBSTITUTE(SUBSTITUTE(SUBSTITUTE(B139,"~","~~"),"*","~*"),"?","~?"))&lt;&gt;1,"Проверьте номер",IF(OR(NOT(ISNUMBER(C139)),C139&lt;=0),"Проверьте число","OK"))))</f>
        <v/>
      </c>
    </row>
    <row r="140" ht="30" customHeight="1">
      <c r="A140" s="8" t="n"/>
      <c r="B140" s="7" t="n"/>
      <c r="C140" s="10" t="n"/>
      <c r="D140" s="14" t="str">
        <f>IF(B140="","",IFERROR(VLOOKUP(SUBSTITUTE(SUBSTITUTE(SUBSTITUTE(B140,"~","~~"),"*","~*"),"?","~?"),'Заказы'!$A$7:$E$206,5,FALSE),""))</f>
        <v/>
      </c>
      <c r="E140" s="9" t="n"/>
      <c r="F140" s="14" t="str">
        <f>IF(COUNTA(A140:C140)=0,"",IF(OR(A140="",B140="",C140=""),"Заполните строку",IF(COUNTIF('Заказы'!$A$7:$A$206,SUBSTITUTE(SUBSTITUTE(SUBSTITUTE(B140,"~","~~"),"*","~*"),"?","~?"))&lt;&gt;1,"Проверьте номер",IF(OR(NOT(ISNUMBER(C140)),C140&lt;=0),"Проверьте число","OK"))))</f>
        <v/>
      </c>
    </row>
    <row r="141" ht="30" customHeight="1">
      <c r="A141" s="8" t="n"/>
      <c r="B141" s="7" t="n"/>
      <c r="C141" s="10" t="n"/>
      <c r="D141" s="14" t="str">
        <f>IF(B141="","",IFERROR(VLOOKUP(SUBSTITUTE(SUBSTITUTE(SUBSTITUTE(B141,"~","~~"),"*","~*"),"?","~?"),'Заказы'!$A$7:$E$206,5,FALSE),""))</f>
        <v/>
      </c>
      <c r="E141" s="9" t="n"/>
      <c r="F141" s="14" t="str">
        <f>IF(COUNTA(A141:C141)=0,"",IF(OR(A141="",B141="",C141=""),"Заполните строку",IF(COUNTIF('Заказы'!$A$7:$A$206,SUBSTITUTE(SUBSTITUTE(SUBSTITUTE(B141,"~","~~"),"*","~*"),"?","~?"))&lt;&gt;1,"Проверьте номер",IF(OR(NOT(ISNUMBER(C141)),C141&lt;=0),"Проверьте число","OK"))))</f>
        <v/>
      </c>
    </row>
    <row r="142" ht="30" customHeight="1">
      <c r="A142" s="8" t="n"/>
      <c r="B142" s="7" t="n"/>
      <c r="C142" s="10" t="n"/>
      <c r="D142" s="14" t="str">
        <f>IF(B142="","",IFERROR(VLOOKUP(SUBSTITUTE(SUBSTITUTE(SUBSTITUTE(B142,"~","~~"),"*","~*"),"?","~?"),'Заказы'!$A$7:$E$206,5,FALSE),""))</f>
        <v/>
      </c>
      <c r="E142" s="9" t="n"/>
      <c r="F142" s="14" t="str">
        <f>IF(COUNTA(A142:C142)=0,"",IF(OR(A142="",B142="",C142=""),"Заполните строку",IF(COUNTIF('Заказы'!$A$7:$A$206,SUBSTITUTE(SUBSTITUTE(SUBSTITUTE(B142,"~","~~"),"*","~*"),"?","~?"))&lt;&gt;1,"Проверьте номер",IF(OR(NOT(ISNUMBER(C142)),C142&lt;=0),"Проверьте число","OK"))))</f>
        <v/>
      </c>
    </row>
    <row r="143" ht="30" customHeight="1">
      <c r="A143" s="8" t="n"/>
      <c r="B143" s="7" t="n"/>
      <c r="C143" s="10" t="n"/>
      <c r="D143" s="14" t="str">
        <f>IF(B143="","",IFERROR(VLOOKUP(SUBSTITUTE(SUBSTITUTE(SUBSTITUTE(B143,"~","~~"),"*","~*"),"?","~?"),'Заказы'!$A$7:$E$206,5,FALSE),""))</f>
        <v/>
      </c>
      <c r="E143" s="9" t="n"/>
      <c r="F143" s="14" t="str">
        <f>IF(COUNTA(A143:C143)=0,"",IF(OR(A143="",B143="",C143=""),"Заполните строку",IF(COUNTIF('Заказы'!$A$7:$A$206,SUBSTITUTE(SUBSTITUTE(SUBSTITUTE(B143,"~","~~"),"*","~*"),"?","~?"))&lt;&gt;1,"Проверьте номер",IF(OR(NOT(ISNUMBER(C143)),C143&lt;=0),"Проверьте число","OK"))))</f>
        <v/>
      </c>
    </row>
    <row r="144" ht="30" customHeight="1">
      <c r="A144" s="8" t="n"/>
      <c r="B144" s="7" t="n"/>
      <c r="C144" s="10" t="n"/>
      <c r="D144" s="14" t="str">
        <f>IF(B144="","",IFERROR(VLOOKUP(SUBSTITUTE(SUBSTITUTE(SUBSTITUTE(B144,"~","~~"),"*","~*"),"?","~?"),'Заказы'!$A$7:$E$206,5,FALSE),""))</f>
        <v/>
      </c>
      <c r="E144" s="9" t="n"/>
      <c r="F144" s="14" t="str">
        <f>IF(COUNTA(A144:C144)=0,"",IF(OR(A144="",B144="",C144=""),"Заполните строку",IF(COUNTIF('Заказы'!$A$7:$A$206,SUBSTITUTE(SUBSTITUTE(SUBSTITUTE(B144,"~","~~"),"*","~*"),"?","~?"))&lt;&gt;1,"Проверьте номер",IF(OR(NOT(ISNUMBER(C144)),C144&lt;=0),"Проверьте число","OK"))))</f>
        <v/>
      </c>
    </row>
    <row r="145" ht="30" customHeight="1">
      <c r="A145" s="8" t="n"/>
      <c r="B145" s="7" t="n"/>
      <c r="C145" s="10" t="n"/>
      <c r="D145" s="14" t="str">
        <f>IF(B145="","",IFERROR(VLOOKUP(SUBSTITUTE(SUBSTITUTE(SUBSTITUTE(B145,"~","~~"),"*","~*"),"?","~?"),'Заказы'!$A$7:$E$206,5,FALSE),""))</f>
        <v/>
      </c>
      <c r="E145" s="9" t="n"/>
      <c r="F145" s="14" t="str">
        <f>IF(COUNTA(A145:C145)=0,"",IF(OR(A145="",B145="",C145=""),"Заполните строку",IF(COUNTIF('Заказы'!$A$7:$A$206,SUBSTITUTE(SUBSTITUTE(SUBSTITUTE(B145,"~","~~"),"*","~*"),"?","~?"))&lt;&gt;1,"Проверьте номер",IF(OR(NOT(ISNUMBER(C145)),C145&lt;=0),"Проверьте число","OK"))))</f>
        <v/>
      </c>
    </row>
    <row r="146" ht="30" customHeight="1">
      <c r="A146" s="8" t="n"/>
      <c r="B146" s="7" t="n"/>
      <c r="C146" s="10" t="n"/>
      <c r="D146" s="14" t="str">
        <f>IF(B146="","",IFERROR(VLOOKUP(SUBSTITUTE(SUBSTITUTE(SUBSTITUTE(B146,"~","~~"),"*","~*"),"?","~?"),'Заказы'!$A$7:$E$206,5,FALSE),""))</f>
        <v/>
      </c>
      <c r="E146" s="9" t="n"/>
      <c r="F146" s="14" t="str">
        <f>IF(COUNTA(A146:C146)=0,"",IF(OR(A146="",B146="",C146=""),"Заполните строку",IF(COUNTIF('Заказы'!$A$7:$A$206,SUBSTITUTE(SUBSTITUTE(SUBSTITUTE(B146,"~","~~"),"*","~*"),"?","~?"))&lt;&gt;1,"Проверьте номер",IF(OR(NOT(ISNUMBER(C146)),C146&lt;=0),"Проверьте число","OK"))))</f>
        <v/>
      </c>
    </row>
    <row r="147" ht="30" customHeight="1">
      <c r="A147" s="8" t="n"/>
      <c r="B147" s="7" t="n"/>
      <c r="C147" s="10" t="n"/>
      <c r="D147" s="14" t="str">
        <f>IF(B147="","",IFERROR(VLOOKUP(SUBSTITUTE(SUBSTITUTE(SUBSTITUTE(B147,"~","~~"),"*","~*"),"?","~?"),'Заказы'!$A$7:$E$206,5,FALSE),""))</f>
        <v/>
      </c>
      <c r="E147" s="9" t="n"/>
      <c r="F147" s="14" t="str">
        <f>IF(COUNTA(A147:C147)=0,"",IF(OR(A147="",B147="",C147=""),"Заполните строку",IF(COUNTIF('Заказы'!$A$7:$A$206,SUBSTITUTE(SUBSTITUTE(SUBSTITUTE(B147,"~","~~"),"*","~*"),"?","~?"))&lt;&gt;1,"Проверьте номер",IF(OR(NOT(ISNUMBER(C147)),C147&lt;=0),"Проверьте число","OK"))))</f>
        <v/>
      </c>
    </row>
    <row r="148" ht="30" customHeight="1">
      <c r="A148" s="8" t="n"/>
      <c r="B148" s="7" t="n"/>
      <c r="C148" s="10" t="n"/>
      <c r="D148" s="14" t="str">
        <f>IF(B148="","",IFERROR(VLOOKUP(SUBSTITUTE(SUBSTITUTE(SUBSTITUTE(B148,"~","~~"),"*","~*"),"?","~?"),'Заказы'!$A$7:$E$206,5,FALSE),""))</f>
        <v/>
      </c>
      <c r="E148" s="9" t="n"/>
      <c r="F148" s="14" t="str">
        <f>IF(COUNTA(A148:C148)=0,"",IF(OR(A148="",B148="",C148=""),"Заполните строку",IF(COUNTIF('Заказы'!$A$7:$A$206,SUBSTITUTE(SUBSTITUTE(SUBSTITUTE(B148,"~","~~"),"*","~*"),"?","~?"))&lt;&gt;1,"Проверьте номер",IF(OR(NOT(ISNUMBER(C148)),C148&lt;=0),"Проверьте число","OK"))))</f>
        <v/>
      </c>
    </row>
    <row r="149" ht="30" customHeight="1">
      <c r="A149" s="8" t="n"/>
      <c r="B149" s="7" t="n"/>
      <c r="C149" s="10" t="n"/>
      <c r="D149" s="14" t="str">
        <f>IF(B149="","",IFERROR(VLOOKUP(SUBSTITUTE(SUBSTITUTE(SUBSTITUTE(B149,"~","~~"),"*","~*"),"?","~?"),'Заказы'!$A$7:$E$206,5,FALSE),""))</f>
        <v/>
      </c>
      <c r="E149" s="9" t="n"/>
      <c r="F149" s="14" t="str">
        <f>IF(COUNTA(A149:C149)=0,"",IF(OR(A149="",B149="",C149=""),"Заполните строку",IF(COUNTIF('Заказы'!$A$7:$A$206,SUBSTITUTE(SUBSTITUTE(SUBSTITUTE(B149,"~","~~"),"*","~*"),"?","~?"))&lt;&gt;1,"Проверьте номер",IF(OR(NOT(ISNUMBER(C149)),C149&lt;=0),"Проверьте число","OK"))))</f>
        <v/>
      </c>
    </row>
    <row r="150" ht="30" customHeight="1">
      <c r="A150" s="8" t="n"/>
      <c r="B150" s="7" t="n"/>
      <c r="C150" s="10" t="n"/>
      <c r="D150" s="14" t="str">
        <f>IF(B150="","",IFERROR(VLOOKUP(SUBSTITUTE(SUBSTITUTE(SUBSTITUTE(B150,"~","~~"),"*","~*"),"?","~?"),'Заказы'!$A$7:$E$206,5,FALSE),""))</f>
        <v/>
      </c>
      <c r="E150" s="9" t="n"/>
      <c r="F150" s="14" t="str">
        <f>IF(COUNTA(A150:C150)=0,"",IF(OR(A150="",B150="",C150=""),"Заполните строку",IF(COUNTIF('Заказы'!$A$7:$A$206,SUBSTITUTE(SUBSTITUTE(SUBSTITUTE(B150,"~","~~"),"*","~*"),"?","~?"))&lt;&gt;1,"Проверьте номер",IF(OR(NOT(ISNUMBER(C150)),C150&lt;=0),"Проверьте число","OK"))))</f>
        <v/>
      </c>
    </row>
    <row r="151" ht="30" customHeight="1">
      <c r="A151" s="8" t="n"/>
      <c r="B151" s="7" t="n"/>
      <c r="C151" s="10" t="n"/>
      <c r="D151" s="14" t="str">
        <f>IF(B151="","",IFERROR(VLOOKUP(SUBSTITUTE(SUBSTITUTE(SUBSTITUTE(B151,"~","~~"),"*","~*"),"?","~?"),'Заказы'!$A$7:$E$206,5,FALSE),""))</f>
        <v/>
      </c>
      <c r="E151" s="9" t="n"/>
      <c r="F151" s="14" t="str">
        <f>IF(COUNTA(A151:C151)=0,"",IF(OR(A151="",B151="",C151=""),"Заполните строку",IF(COUNTIF('Заказы'!$A$7:$A$206,SUBSTITUTE(SUBSTITUTE(SUBSTITUTE(B151,"~","~~"),"*","~*"),"?","~?"))&lt;&gt;1,"Проверьте номер",IF(OR(NOT(ISNUMBER(C151)),C151&lt;=0),"Проверьте число","OK"))))</f>
        <v/>
      </c>
    </row>
    <row r="152" ht="30" customHeight="1">
      <c r="A152" s="8" t="n"/>
      <c r="B152" s="7" t="n"/>
      <c r="C152" s="10" t="n"/>
      <c r="D152" s="14" t="str">
        <f>IF(B152="","",IFERROR(VLOOKUP(SUBSTITUTE(SUBSTITUTE(SUBSTITUTE(B152,"~","~~"),"*","~*"),"?","~?"),'Заказы'!$A$7:$E$206,5,FALSE),""))</f>
        <v/>
      </c>
      <c r="E152" s="9" t="n"/>
      <c r="F152" s="14" t="str">
        <f>IF(COUNTA(A152:C152)=0,"",IF(OR(A152="",B152="",C152=""),"Заполните строку",IF(COUNTIF('Заказы'!$A$7:$A$206,SUBSTITUTE(SUBSTITUTE(SUBSTITUTE(B152,"~","~~"),"*","~*"),"?","~?"))&lt;&gt;1,"Проверьте номер",IF(OR(NOT(ISNUMBER(C152)),C152&lt;=0),"Проверьте число","OK"))))</f>
        <v/>
      </c>
    </row>
    <row r="153" ht="30" customHeight="1">
      <c r="A153" s="8" t="n"/>
      <c r="B153" s="7" t="n"/>
      <c r="C153" s="10" t="n"/>
      <c r="D153" s="14" t="str">
        <f>IF(B153="","",IFERROR(VLOOKUP(SUBSTITUTE(SUBSTITUTE(SUBSTITUTE(B153,"~","~~"),"*","~*"),"?","~?"),'Заказы'!$A$7:$E$206,5,FALSE),""))</f>
        <v/>
      </c>
      <c r="E153" s="9" t="n"/>
      <c r="F153" s="14" t="str">
        <f>IF(COUNTA(A153:C153)=0,"",IF(OR(A153="",B153="",C153=""),"Заполните строку",IF(COUNTIF('Заказы'!$A$7:$A$206,SUBSTITUTE(SUBSTITUTE(SUBSTITUTE(B153,"~","~~"),"*","~*"),"?","~?"))&lt;&gt;1,"Проверьте номер",IF(OR(NOT(ISNUMBER(C153)),C153&lt;=0),"Проверьте число","OK"))))</f>
        <v/>
      </c>
    </row>
    <row r="154" ht="30" customHeight="1">
      <c r="A154" s="8" t="n"/>
      <c r="B154" s="7" t="n"/>
      <c r="C154" s="10" t="n"/>
      <c r="D154" s="14" t="str">
        <f>IF(B154="","",IFERROR(VLOOKUP(SUBSTITUTE(SUBSTITUTE(SUBSTITUTE(B154,"~","~~"),"*","~*"),"?","~?"),'Заказы'!$A$7:$E$206,5,FALSE),""))</f>
        <v/>
      </c>
      <c r="E154" s="9" t="n"/>
      <c r="F154" s="14" t="str">
        <f>IF(COUNTA(A154:C154)=0,"",IF(OR(A154="",B154="",C154=""),"Заполните строку",IF(COUNTIF('Заказы'!$A$7:$A$206,SUBSTITUTE(SUBSTITUTE(SUBSTITUTE(B154,"~","~~"),"*","~*"),"?","~?"))&lt;&gt;1,"Проверьте номер",IF(OR(NOT(ISNUMBER(C154)),C154&lt;=0),"Проверьте число","OK"))))</f>
        <v/>
      </c>
    </row>
    <row r="155" ht="30" customHeight="1">
      <c r="A155" s="8" t="n"/>
      <c r="B155" s="7" t="n"/>
      <c r="C155" s="10" t="n"/>
      <c r="D155" s="14" t="str">
        <f>IF(B155="","",IFERROR(VLOOKUP(SUBSTITUTE(SUBSTITUTE(SUBSTITUTE(B155,"~","~~"),"*","~*"),"?","~?"),'Заказы'!$A$7:$E$206,5,FALSE),""))</f>
        <v/>
      </c>
      <c r="E155" s="9" t="n"/>
      <c r="F155" s="14" t="str">
        <f>IF(COUNTA(A155:C155)=0,"",IF(OR(A155="",B155="",C155=""),"Заполните строку",IF(COUNTIF('Заказы'!$A$7:$A$206,SUBSTITUTE(SUBSTITUTE(SUBSTITUTE(B155,"~","~~"),"*","~*"),"?","~?"))&lt;&gt;1,"Проверьте номер",IF(OR(NOT(ISNUMBER(C155)),C155&lt;=0),"Проверьте число","OK"))))</f>
        <v/>
      </c>
    </row>
    <row r="156" ht="30" customHeight="1">
      <c r="A156" s="8" t="n"/>
      <c r="B156" s="7" t="n"/>
      <c r="C156" s="10" t="n"/>
      <c r="D156" s="14" t="str">
        <f>IF(B156="","",IFERROR(VLOOKUP(SUBSTITUTE(SUBSTITUTE(SUBSTITUTE(B156,"~","~~"),"*","~*"),"?","~?"),'Заказы'!$A$7:$E$206,5,FALSE),""))</f>
        <v/>
      </c>
      <c r="E156" s="9" t="n"/>
      <c r="F156" s="14" t="str">
        <f>IF(COUNTA(A156:C156)=0,"",IF(OR(A156="",B156="",C156=""),"Заполните строку",IF(COUNTIF('Заказы'!$A$7:$A$206,SUBSTITUTE(SUBSTITUTE(SUBSTITUTE(B156,"~","~~"),"*","~*"),"?","~?"))&lt;&gt;1,"Проверьте номер",IF(OR(NOT(ISNUMBER(C156)),C156&lt;=0),"Проверьте число","OK"))))</f>
        <v/>
      </c>
    </row>
    <row r="157" ht="30" customHeight="1">
      <c r="A157" s="8" t="n"/>
      <c r="B157" s="7" t="n"/>
      <c r="C157" s="10" t="n"/>
      <c r="D157" s="14" t="str">
        <f>IF(B157="","",IFERROR(VLOOKUP(SUBSTITUTE(SUBSTITUTE(SUBSTITUTE(B157,"~","~~"),"*","~*"),"?","~?"),'Заказы'!$A$7:$E$206,5,FALSE),""))</f>
        <v/>
      </c>
      <c r="E157" s="9" t="n"/>
      <c r="F157" s="14" t="str">
        <f>IF(COUNTA(A157:C157)=0,"",IF(OR(A157="",B157="",C157=""),"Заполните строку",IF(COUNTIF('Заказы'!$A$7:$A$206,SUBSTITUTE(SUBSTITUTE(SUBSTITUTE(B157,"~","~~"),"*","~*"),"?","~?"))&lt;&gt;1,"Проверьте номер",IF(OR(NOT(ISNUMBER(C157)),C157&lt;=0),"Проверьте число","OK"))))</f>
        <v/>
      </c>
    </row>
    <row r="158" ht="30" customHeight="1">
      <c r="A158" s="8" t="n"/>
      <c r="B158" s="7" t="n"/>
      <c r="C158" s="10" t="n"/>
      <c r="D158" s="14" t="str">
        <f>IF(B158="","",IFERROR(VLOOKUP(SUBSTITUTE(SUBSTITUTE(SUBSTITUTE(B158,"~","~~"),"*","~*"),"?","~?"),'Заказы'!$A$7:$E$206,5,FALSE),""))</f>
        <v/>
      </c>
      <c r="E158" s="9" t="n"/>
      <c r="F158" s="14" t="str">
        <f>IF(COUNTA(A158:C158)=0,"",IF(OR(A158="",B158="",C158=""),"Заполните строку",IF(COUNTIF('Заказы'!$A$7:$A$206,SUBSTITUTE(SUBSTITUTE(SUBSTITUTE(B158,"~","~~"),"*","~*"),"?","~?"))&lt;&gt;1,"Проверьте номер",IF(OR(NOT(ISNUMBER(C158)),C158&lt;=0),"Проверьте число","OK"))))</f>
        <v/>
      </c>
    </row>
    <row r="159" ht="30" customHeight="1">
      <c r="A159" s="8" t="n"/>
      <c r="B159" s="7" t="n"/>
      <c r="C159" s="10" t="n"/>
      <c r="D159" s="14" t="str">
        <f>IF(B159="","",IFERROR(VLOOKUP(SUBSTITUTE(SUBSTITUTE(SUBSTITUTE(B159,"~","~~"),"*","~*"),"?","~?"),'Заказы'!$A$7:$E$206,5,FALSE),""))</f>
        <v/>
      </c>
      <c r="E159" s="9" t="n"/>
      <c r="F159" s="14" t="str">
        <f>IF(COUNTA(A159:C159)=0,"",IF(OR(A159="",B159="",C159=""),"Заполните строку",IF(COUNTIF('Заказы'!$A$7:$A$206,SUBSTITUTE(SUBSTITUTE(SUBSTITUTE(B159,"~","~~"),"*","~*"),"?","~?"))&lt;&gt;1,"Проверьте номер",IF(OR(NOT(ISNUMBER(C159)),C159&lt;=0),"Проверьте число","OK"))))</f>
        <v/>
      </c>
    </row>
    <row r="160" ht="30" customHeight="1">
      <c r="A160" s="8" t="n"/>
      <c r="B160" s="7" t="n"/>
      <c r="C160" s="10" t="n"/>
      <c r="D160" s="14" t="str">
        <f>IF(B160="","",IFERROR(VLOOKUP(SUBSTITUTE(SUBSTITUTE(SUBSTITUTE(B160,"~","~~"),"*","~*"),"?","~?"),'Заказы'!$A$7:$E$206,5,FALSE),""))</f>
        <v/>
      </c>
      <c r="E160" s="9" t="n"/>
      <c r="F160" s="14" t="str">
        <f>IF(COUNTA(A160:C160)=0,"",IF(OR(A160="",B160="",C160=""),"Заполните строку",IF(COUNTIF('Заказы'!$A$7:$A$206,SUBSTITUTE(SUBSTITUTE(SUBSTITUTE(B160,"~","~~"),"*","~*"),"?","~?"))&lt;&gt;1,"Проверьте номер",IF(OR(NOT(ISNUMBER(C160)),C160&lt;=0),"Проверьте число","OK"))))</f>
        <v/>
      </c>
    </row>
    <row r="161" ht="30" customHeight="1">
      <c r="A161" s="8" t="n"/>
      <c r="B161" s="7" t="n"/>
      <c r="C161" s="10" t="n"/>
      <c r="D161" s="14" t="str">
        <f>IF(B161="","",IFERROR(VLOOKUP(SUBSTITUTE(SUBSTITUTE(SUBSTITUTE(B161,"~","~~"),"*","~*"),"?","~?"),'Заказы'!$A$7:$E$206,5,FALSE),""))</f>
        <v/>
      </c>
      <c r="E161" s="9" t="n"/>
      <c r="F161" s="14" t="str">
        <f>IF(COUNTA(A161:C161)=0,"",IF(OR(A161="",B161="",C161=""),"Заполните строку",IF(COUNTIF('Заказы'!$A$7:$A$206,SUBSTITUTE(SUBSTITUTE(SUBSTITUTE(B161,"~","~~"),"*","~*"),"?","~?"))&lt;&gt;1,"Проверьте номер",IF(OR(NOT(ISNUMBER(C161)),C161&lt;=0),"Проверьте число","OK"))))</f>
        <v/>
      </c>
    </row>
    <row r="162" ht="30" customHeight="1">
      <c r="A162" s="8" t="n"/>
      <c r="B162" s="7" t="n"/>
      <c r="C162" s="10" t="n"/>
      <c r="D162" s="14" t="str">
        <f>IF(B162="","",IFERROR(VLOOKUP(SUBSTITUTE(SUBSTITUTE(SUBSTITUTE(B162,"~","~~"),"*","~*"),"?","~?"),'Заказы'!$A$7:$E$206,5,FALSE),""))</f>
        <v/>
      </c>
      <c r="E162" s="9" t="n"/>
      <c r="F162" s="14" t="str">
        <f>IF(COUNTA(A162:C162)=0,"",IF(OR(A162="",B162="",C162=""),"Заполните строку",IF(COUNTIF('Заказы'!$A$7:$A$206,SUBSTITUTE(SUBSTITUTE(SUBSTITUTE(B162,"~","~~"),"*","~*"),"?","~?"))&lt;&gt;1,"Проверьте номер",IF(OR(NOT(ISNUMBER(C162)),C162&lt;=0),"Проверьте число","OK"))))</f>
        <v/>
      </c>
    </row>
    <row r="163" ht="30" customHeight="1">
      <c r="A163" s="8" t="n"/>
      <c r="B163" s="7" t="n"/>
      <c r="C163" s="10" t="n"/>
      <c r="D163" s="14" t="str">
        <f>IF(B163="","",IFERROR(VLOOKUP(SUBSTITUTE(SUBSTITUTE(SUBSTITUTE(B163,"~","~~"),"*","~*"),"?","~?"),'Заказы'!$A$7:$E$206,5,FALSE),""))</f>
        <v/>
      </c>
      <c r="E163" s="9" t="n"/>
      <c r="F163" s="14" t="str">
        <f>IF(COUNTA(A163:C163)=0,"",IF(OR(A163="",B163="",C163=""),"Заполните строку",IF(COUNTIF('Заказы'!$A$7:$A$206,SUBSTITUTE(SUBSTITUTE(SUBSTITUTE(B163,"~","~~"),"*","~*"),"?","~?"))&lt;&gt;1,"Проверьте номер",IF(OR(NOT(ISNUMBER(C163)),C163&lt;=0),"Проверьте число","OK"))))</f>
        <v/>
      </c>
    </row>
    <row r="164" ht="30" customHeight="1">
      <c r="A164" s="8" t="n"/>
      <c r="B164" s="7" t="n"/>
      <c r="C164" s="10" t="n"/>
      <c r="D164" s="14" t="str">
        <f>IF(B164="","",IFERROR(VLOOKUP(SUBSTITUTE(SUBSTITUTE(SUBSTITUTE(B164,"~","~~"),"*","~*"),"?","~?"),'Заказы'!$A$7:$E$206,5,FALSE),""))</f>
        <v/>
      </c>
      <c r="E164" s="9" t="n"/>
      <c r="F164" s="14" t="str">
        <f>IF(COUNTA(A164:C164)=0,"",IF(OR(A164="",B164="",C164=""),"Заполните строку",IF(COUNTIF('Заказы'!$A$7:$A$206,SUBSTITUTE(SUBSTITUTE(SUBSTITUTE(B164,"~","~~"),"*","~*"),"?","~?"))&lt;&gt;1,"Проверьте номер",IF(OR(NOT(ISNUMBER(C164)),C164&lt;=0),"Проверьте число","OK"))))</f>
        <v/>
      </c>
    </row>
    <row r="165" ht="30" customHeight="1">
      <c r="A165" s="8" t="n"/>
      <c r="B165" s="7" t="n"/>
      <c r="C165" s="10" t="n"/>
      <c r="D165" s="14" t="str">
        <f>IF(B165="","",IFERROR(VLOOKUP(SUBSTITUTE(SUBSTITUTE(SUBSTITUTE(B165,"~","~~"),"*","~*"),"?","~?"),'Заказы'!$A$7:$E$206,5,FALSE),""))</f>
        <v/>
      </c>
      <c r="E165" s="9" t="n"/>
      <c r="F165" s="14" t="str">
        <f>IF(COUNTA(A165:C165)=0,"",IF(OR(A165="",B165="",C165=""),"Заполните строку",IF(COUNTIF('Заказы'!$A$7:$A$206,SUBSTITUTE(SUBSTITUTE(SUBSTITUTE(B165,"~","~~"),"*","~*"),"?","~?"))&lt;&gt;1,"Проверьте номер",IF(OR(NOT(ISNUMBER(C165)),C165&lt;=0),"Проверьте число","OK"))))</f>
        <v/>
      </c>
    </row>
    <row r="166" ht="30" customHeight="1">
      <c r="A166" s="8" t="n"/>
      <c r="B166" s="7" t="n"/>
      <c r="C166" s="10" t="n"/>
      <c r="D166" s="14" t="str">
        <f>IF(B166="","",IFERROR(VLOOKUP(SUBSTITUTE(SUBSTITUTE(SUBSTITUTE(B166,"~","~~"),"*","~*"),"?","~?"),'Заказы'!$A$7:$E$206,5,FALSE),""))</f>
        <v/>
      </c>
      <c r="E166" s="9" t="n"/>
      <c r="F166" s="14" t="str">
        <f>IF(COUNTA(A166:C166)=0,"",IF(OR(A166="",B166="",C166=""),"Заполните строку",IF(COUNTIF('Заказы'!$A$7:$A$206,SUBSTITUTE(SUBSTITUTE(SUBSTITUTE(B166,"~","~~"),"*","~*"),"?","~?"))&lt;&gt;1,"Проверьте номер",IF(OR(NOT(ISNUMBER(C166)),C166&lt;=0),"Проверьте число","OK"))))</f>
        <v/>
      </c>
    </row>
    <row r="167" ht="30" customHeight="1">
      <c r="A167" s="8" t="n"/>
      <c r="B167" s="7" t="n"/>
      <c r="C167" s="10" t="n"/>
      <c r="D167" s="14" t="str">
        <f>IF(B167="","",IFERROR(VLOOKUP(SUBSTITUTE(SUBSTITUTE(SUBSTITUTE(B167,"~","~~"),"*","~*"),"?","~?"),'Заказы'!$A$7:$E$206,5,FALSE),""))</f>
        <v/>
      </c>
      <c r="E167" s="9" t="n"/>
      <c r="F167" s="14" t="str">
        <f>IF(COUNTA(A167:C167)=0,"",IF(OR(A167="",B167="",C167=""),"Заполните строку",IF(COUNTIF('Заказы'!$A$7:$A$206,SUBSTITUTE(SUBSTITUTE(SUBSTITUTE(B167,"~","~~"),"*","~*"),"?","~?"))&lt;&gt;1,"Проверьте номер",IF(OR(NOT(ISNUMBER(C167)),C167&lt;=0),"Проверьте число","OK"))))</f>
        <v/>
      </c>
    </row>
    <row r="168" ht="30" customHeight="1">
      <c r="A168" s="8" t="n"/>
      <c r="B168" s="7" t="n"/>
      <c r="C168" s="10" t="n"/>
      <c r="D168" s="14" t="str">
        <f>IF(B168="","",IFERROR(VLOOKUP(SUBSTITUTE(SUBSTITUTE(SUBSTITUTE(B168,"~","~~"),"*","~*"),"?","~?"),'Заказы'!$A$7:$E$206,5,FALSE),""))</f>
        <v/>
      </c>
      <c r="E168" s="9" t="n"/>
      <c r="F168" s="14" t="str">
        <f>IF(COUNTA(A168:C168)=0,"",IF(OR(A168="",B168="",C168=""),"Заполните строку",IF(COUNTIF('Заказы'!$A$7:$A$206,SUBSTITUTE(SUBSTITUTE(SUBSTITUTE(B168,"~","~~"),"*","~*"),"?","~?"))&lt;&gt;1,"Проверьте номер",IF(OR(NOT(ISNUMBER(C168)),C168&lt;=0),"Проверьте число","OK"))))</f>
        <v/>
      </c>
    </row>
    <row r="169" ht="30" customHeight="1">
      <c r="A169" s="8" t="n"/>
      <c r="B169" s="7" t="n"/>
      <c r="C169" s="10" t="n"/>
      <c r="D169" s="14" t="str">
        <f>IF(B169="","",IFERROR(VLOOKUP(SUBSTITUTE(SUBSTITUTE(SUBSTITUTE(B169,"~","~~"),"*","~*"),"?","~?"),'Заказы'!$A$7:$E$206,5,FALSE),""))</f>
        <v/>
      </c>
      <c r="E169" s="9" t="n"/>
      <c r="F169" s="14" t="str">
        <f>IF(COUNTA(A169:C169)=0,"",IF(OR(A169="",B169="",C169=""),"Заполните строку",IF(COUNTIF('Заказы'!$A$7:$A$206,SUBSTITUTE(SUBSTITUTE(SUBSTITUTE(B169,"~","~~"),"*","~*"),"?","~?"))&lt;&gt;1,"Проверьте номер",IF(OR(NOT(ISNUMBER(C169)),C169&lt;=0),"Проверьте число","OK"))))</f>
        <v/>
      </c>
    </row>
    <row r="170" ht="30" customHeight="1">
      <c r="A170" s="8" t="n"/>
      <c r="B170" s="7" t="n"/>
      <c r="C170" s="10" t="n"/>
      <c r="D170" s="14" t="str">
        <f>IF(B170="","",IFERROR(VLOOKUP(SUBSTITUTE(SUBSTITUTE(SUBSTITUTE(B170,"~","~~"),"*","~*"),"?","~?"),'Заказы'!$A$7:$E$206,5,FALSE),""))</f>
        <v/>
      </c>
      <c r="E170" s="9" t="n"/>
      <c r="F170" s="14" t="str">
        <f>IF(COUNTA(A170:C170)=0,"",IF(OR(A170="",B170="",C170=""),"Заполните строку",IF(COUNTIF('Заказы'!$A$7:$A$206,SUBSTITUTE(SUBSTITUTE(SUBSTITUTE(B170,"~","~~"),"*","~*"),"?","~?"))&lt;&gt;1,"Проверьте номер",IF(OR(NOT(ISNUMBER(C170)),C170&lt;=0),"Проверьте число","OK"))))</f>
        <v/>
      </c>
    </row>
    <row r="171" ht="30" customHeight="1">
      <c r="A171" s="8" t="n"/>
      <c r="B171" s="7" t="n"/>
      <c r="C171" s="10" t="n"/>
      <c r="D171" s="14" t="str">
        <f>IF(B171="","",IFERROR(VLOOKUP(SUBSTITUTE(SUBSTITUTE(SUBSTITUTE(B171,"~","~~"),"*","~*"),"?","~?"),'Заказы'!$A$7:$E$206,5,FALSE),""))</f>
        <v/>
      </c>
      <c r="E171" s="9" t="n"/>
      <c r="F171" s="14" t="str">
        <f>IF(COUNTA(A171:C171)=0,"",IF(OR(A171="",B171="",C171=""),"Заполните строку",IF(COUNTIF('Заказы'!$A$7:$A$206,SUBSTITUTE(SUBSTITUTE(SUBSTITUTE(B171,"~","~~"),"*","~*"),"?","~?"))&lt;&gt;1,"Проверьте номер",IF(OR(NOT(ISNUMBER(C171)),C171&lt;=0),"Проверьте число","OK"))))</f>
        <v/>
      </c>
    </row>
    <row r="172" ht="30" customHeight="1">
      <c r="A172" s="8" t="n"/>
      <c r="B172" s="7" t="n"/>
      <c r="C172" s="10" t="n"/>
      <c r="D172" s="14" t="str">
        <f>IF(B172="","",IFERROR(VLOOKUP(SUBSTITUTE(SUBSTITUTE(SUBSTITUTE(B172,"~","~~"),"*","~*"),"?","~?"),'Заказы'!$A$7:$E$206,5,FALSE),""))</f>
        <v/>
      </c>
      <c r="E172" s="9" t="n"/>
      <c r="F172" s="14" t="str">
        <f>IF(COUNTA(A172:C172)=0,"",IF(OR(A172="",B172="",C172=""),"Заполните строку",IF(COUNTIF('Заказы'!$A$7:$A$206,SUBSTITUTE(SUBSTITUTE(SUBSTITUTE(B172,"~","~~"),"*","~*"),"?","~?"))&lt;&gt;1,"Проверьте номер",IF(OR(NOT(ISNUMBER(C172)),C172&lt;=0),"Проверьте число","OK"))))</f>
        <v/>
      </c>
    </row>
    <row r="173" ht="30" customHeight="1">
      <c r="A173" s="8" t="n"/>
      <c r="B173" s="7" t="n"/>
      <c r="C173" s="10" t="n"/>
      <c r="D173" s="14" t="str">
        <f>IF(B173="","",IFERROR(VLOOKUP(SUBSTITUTE(SUBSTITUTE(SUBSTITUTE(B173,"~","~~"),"*","~*"),"?","~?"),'Заказы'!$A$7:$E$206,5,FALSE),""))</f>
        <v/>
      </c>
      <c r="E173" s="9" t="n"/>
      <c r="F173" s="14" t="str">
        <f>IF(COUNTA(A173:C173)=0,"",IF(OR(A173="",B173="",C173=""),"Заполните строку",IF(COUNTIF('Заказы'!$A$7:$A$206,SUBSTITUTE(SUBSTITUTE(SUBSTITUTE(B173,"~","~~"),"*","~*"),"?","~?"))&lt;&gt;1,"Проверьте номер",IF(OR(NOT(ISNUMBER(C173)),C173&lt;=0),"Проверьте число","OK"))))</f>
        <v/>
      </c>
    </row>
    <row r="174" ht="30" customHeight="1">
      <c r="A174" s="8" t="n"/>
      <c r="B174" s="7" t="n"/>
      <c r="C174" s="10" t="n"/>
      <c r="D174" s="14" t="str">
        <f>IF(B174="","",IFERROR(VLOOKUP(SUBSTITUTE(SUBSTITUTE(SUBSTITUTE(B174,"~","~~"),"*","~*"),"?","~?"),'Заказы'!$A$7:$E$206,5,FALSE),""))</f>
        <v/>
      </c>
      <c r="E174" s="9" t="n"/>
      <c r="F174" s="14" t="str">
        <f>IF(COUNTA(A174:C174)=0,"",IF(OR(A174="",B174="",C174=""),"Заполните строку",IF(COUNTIF('Заказы'!$A$7:$A$206,SUBSTITUTE(SUBSTITUTE(SUBSTITUTE(B174,"~","~~"),"*","~*"),"?","~?"))&lt;&gt;1,"Проверьте номер",IF(OR(NOT(ISNUMBER(C174)),C174&lt;=0),"Проверьте число","OK"))))</f>
        <v/>
      </c>
    </row>
    <row r="175" ht="30" customHeight="1">
      <c r="A175" s="8" t="n"/>
      <c r="B175" s="7" t="n"/>
      <c r="C175" s="10" t="n"/>
      <c r="D175" s="14" t="str">
        <f>IF(B175="","",IFERROR(VLOOKUP(SUBSTITUTE(SUBSTITUTE(SUBSTITUTE(B175,"~","~~"),"*","~*"),"?","~?"),'Заказы'!$A$7:$E$206,5,FALSE),""))</f>
        <v/>
      </c>
      <c r="E175" s="9" t="n"/>
      <c r="F175" s="14" t="str">
        <f>IF(COUNTA(A175:C175)=0,"",IF(OR(A175="",B175="",C175=""),"Заполните строку",IF(COUNTIF('Заказы'!$A$7:$A$206,SUBSTITUTE(SUBSTITUTE(SUBSTITUTE(B175,"~","~~"),"*","~*"),"?","~?"))&lt;&gt;1,"Проверьте номер",IF(OR(NOT(ISNUMBER(C175)),C175&lt;=0),"Проверьте число","OK"))))</f>
        <v/>
      </c>
    </row>
    <row r="176" ht="30" customHeight="1">
      <c r="A176" s="8" t="n"/>
      <c r="B176" s="7" t="n"/>
      <c r="C176" s="10" t="n"/>
      <c r="D176" s="14" t="str">
        <f>IF(B176="","",IFERROR(VLOOKUP(SUBSTITUTE(SUBSTITUTE(SUBSTITUTE(B176,"~","~~"),"*","~*"),"?","~?"),'Заказы'!$A$7:$E$206,5,FALSE),""))</f>
        <v/>
      </c>
      <c r="E176" s="9" t="n"/>
      <c r="F176" s="14" t="str">
        <f>IF(COUNTA(A176:C176)=0,"",IF(OR(A176="",B176="",C176=""),"Заполните строку",IF(COUNTIF('Заказы'!$A$7:$A$206,SUBSTITUTE(SUBSTITUTE(SUBSTITUTE(B176,"~","~~"),"*","~*"),"?","~?"))&lt;&gt;1,"Проверьте номер",IF(OR(NOT(ISNUMBER(C176)),C176&lt;=0),"Проверьте число","OK"))))</f>
        <v/>
      </c>
    </row>
    <row r="177" ht="30" customHeight="1">
      <c r="A177" s="8" t="n"/>
      <c r="B177" s="7" t="n"/>
      <c r="C177" s="10" t="n"/>
      <c r="D177" s="14" t="str">
        <f>IF(B177="","",IFERROR(VLOOKUP(SUBSTITUTE(SUBSTITUTE(SUBSTITUTE(B177,"~","~~"),"*","~*"),"?","~?"),'Заказы'!$A$7:$E$206,5,FALSE),""))</f>
        <v/>
      </c>
      <c r="E177" s="9" t="n"/>
      <c r="F177" s="14" t="str">
        <f>IF(COUNTA(A177:C177)=0,"",IF(OR(A177="",B177="",C177=""),"Заполните строку",IF(COUNTIF('Заказы'!$A$7:$A$206,SUBSTITUTE(SUBSTITUTE(SUBSTITUTE(B177,"~","~~"),"*","~*"),"?","~?"))&lt;&gt;1,"Проверьте номер",IF(OR(NOT(ISNUMBER(C177)),C177&lt;=0),"Проверьте число","OK"))))</f>
        <v/>
      </c>
    </row>
    <row r="178" ht="30" customHeight="1">
      <c r="A178" s="8" t="n"/>
      <c r="B178" s="7" t="n"/>
      <c r="C178" s="10" t="n"/>
      <c r="D178" s="14" t="str">
        <f>IF(B178="","",IFERROR(VLOOKUP(SUBSTITUTE(SUBSTITUTE(SUBSTITUTE(B178,"~","~~"),"*","~*"),"?","~?"),'Заказы'!$A$7:$E$206,5,FALSE),""))</f>
        <v/>
      </c>
      <c r="E178" s="9" t="n"/>
      <c r="F178" s="14" t="str">
        <f>IF(COUNTA(A178:C178)=0,"",IF(OR(A178="",B178="",C178=""),"Заполните строку",IF(COUNTIF('Заказы'!$A$7:$A$206,SUBSTITUTE(SUBSTITUTE(SUBSTITUTE(B178,"~","~~"),"*","~*"),"?","~?"))&lt;&gt;1,"Проверьте номер",IF(OR(NOT(ISNUMBER(C178)),C178&lt;=0),"Проверьте число","OK"))))</f>
        <v/>
      </c>
    </row>
    <row r="179" ht="30" customHeight="1">
      <c r="A179" s="8" t="n"/>
      <c r="B179" s="7" t="n"/>
      <c r="C179" s="10" t="n"/>
      <c r="D179" s="14" t="str">
        <f>IF(B179="","",IFERROR(VLOOKUP(SUBSTITUTE(SUBSTITUTE(SUBSTITUTE(B179,"~","~~"),"*","~*"),"?","~?"),'Заказы'!$A$7:$E$206,5,FALSE),""))</f>
        <v/>
      </c>
      <c r="E179" s="9" t="n"/>
      <c r="F179" s="14" t="str">
        <f>IF(COUNTA(A179:C179)=0,"",IF(OR(A179="",B179="",C179=""),"Заполните строку",IF(COUNTIF('Заказы'!$A$7:$A$206,SUBSTITUTE(SUBSTITUTE(SUBSTITUTE(B179,"~","~~"),"*","~*"),"?","~?"))&lt;&gt;1,"Проверьте номер",IF(OR(NOT(ISNUMBER(C179)),C179&lt;=0),"Проверьте число","OK"))))</f>
        <v/>
      </c>
    </row>
    <row r="180" ht="30" customHeight="1">
      <c r="A180" s="8" t="n"/>
      <c r="B180" s="7" t="n"/>
      <c r="C180" s="10" t="n"/>
      <c r="D180" s="14" t="str">
        <f>IF(B180="","",IFERROR(VLOOKUP(SUBSTITUTE(SUBSTITUTE(SUBSTITUTE(B180,"~","~~"),"*","~*"),"?","~?"),'Заказы'!$A$7:$E$206,5,FALSE),""))</f>
        <v/>
      </c>
      <c r="E180" s="9" t="n"/>
      <c r="F180" s="14" t="str">
        <f>IF(COUNTA(A180:C180)=0,"",IF(OR(A180="",B180="",C180=""),"Заполните строку",IF(COUNTIF('Заказы'!$A$7:$A$206,SUBSTITUTE(SUBSTITUTE(SUBSTITUTE(B180,"~","~~"),"*","~*"),"?","~?"))&lt;&gt;1,"Проверьте номер",IF(OR(NOT(ISNUMBER(C180)),C180&lt;=0),"Проверьте число","OK"))))</f>
        <v/>
      </c>
    </row>
    <row r="181" ht="30" customHeight="1">
      <c r="A181" s="8" t="n"/>
      <c r="B181" s="7" t="n"/>
      <c r="C181" s="10" t="n"/>
      <c r="D181" s="14" t="str">
        <f>IF(B181="","",IFERROR(VLOOKUP(SUBSTITUTE(SUBSTITUTE(SUBSTITUTE(B181,"~","~~"),"*","~*"),"?","~?"),'Заказы'!$A$7:$E$206,5,FALSE),""))</f>
        <v/>
      </c>
      <c r="E181" s="9" t="n"/>
      <c r="F181" s="14" t="str">
        <f>IF(COUNTA(A181:C181)=0,"",IF(OR(A181="",B181="",C181=""),"Заполните строку",IF(COUNTIF('Заказы'!$A$7:$A$206,SUBSTITUTE(SUBSTITUTE(SUBSTITUTE(B181,"~","~~"),"*","~*"),"?","~?"))&lt;&gt;1,"Проверьте номер",IF(OR(NOT(ISNUMBER(C181)),C181&lt;=0),"Проверьте число","OK"))))</f>
        <v/>
      </c>
    </row>
    <row r="182" ht="30" customHeight="1">
      <c r="A182" s="8" t="n"/>
      <c r="B182" s="7" t="n"/>
      <c r="C182" s="10" t="n"/>
      <c r="D182" s="14" t="str">
        <f>IF(B182="","",IFERROR(VLOOKUP(SUBSTITUTE(SUBSTITUTE(SUBSTITUTE(B182,"~","~~"),"*","~*"),"?","~?"),'Заказы'!$A$7:$E$206,5,FALSE),""))</f>
        <v/>
      </c>
      <c r="E182" s="9" t="n"/>
      <c r="F182" s="14" t="str">
        <f>IF(COUNTA(A182:C182)=0,"",IF(OR(A182="",B182="",C182=""),"Заполните строку",IF(COUNTIF('Заказы'!$A$7:$A$206,SUBSTITUTE(SUBSTITUTE(SUBSTITUTE(B182,"~","~~"),"*","~*"),"?","~?"))&lt;&gt;1,"Проверьте номер",IF(OR(NOT(ISNUMBER(C182)),C182&lt;=0),"Проверьте число","OK"))))</f>
        <v/>
      </c>
    </row>
    <row r="183" ht="30" customHeight="1">
      <c r="A183" s="8" t="n"/>
      <c r="B183" s="7" t="n"/>
      <c r="C183" s="10" t="n"/>
      <c r="D183" s="14" t="str">
        <f>IF(B183="","",IFERROR(VLOOKUP(SUBSTITUTE(SUBSTITUTE(SUBSTITUTE(B183,"~","~~"),"*","~*"),"?","~?"),'Заказы'!$A$7:$E$206,5,FALSE),""))</f>
        <v/>
      </c>
      <c r="E183" s="9" t="n"/>
      <c r="F183" s="14" t="str">
        <f>IF(COUNTA(A183:C183)=0,"",IF(OR(A183="",B183="",C183=""),"Заполните строку",IF(COUNTIF('Заказы'!$A$7:$A$206,SUBSTITUTE(SUBSTITUTE(SUBSTITUTE(B183,"~","~~"),"*","~*"),"?","~?"))&lt;&gt;1,"Проверьте номер",IF(OR(NOT(ISNUMBER(C183)),C183&lt;=0),"Проверьте число","OK"))))</f>
        <v/>
      </c>
    </row>
    <row r="184" ht="30" customHeight="1">
      <c r="A184" s="8" t="n"/>
      <c r="B184" s="7" t="n"/>
      <c r="C184" s="10" t="n"/>
      <c r="D184" s="14" t="str">
        <f>IF(B184="","",IFERROR(VLOOKUP(SUBSTITUTE(SUBSTITUTE(SUBSTITUTE(B184,"~","~~"),"*","~*"),"?","~?"),'Заказы'!$A$7:$E$206,5,FALSE),""))</f>
        <v/>
      </c>
      <c r="E184" s="9" t="n"/>
      <c r="F184" s="14" t="str">
        <f>IF(COUNTA(A184:C184)=0,"",IF(OR(A184="",B184="",C184=""),"Заполните строку",IF(COUNTIF('Заказы'!$A$7:$A$206,SUBSTITUTE(SUBSTITUTE(SUBSTITUTE(B184,"~","~~"),"*","~*"),"?","~?"))&lt;&gt;1,"Проверьте номер",IF(OR(NOT(ISNUMBER(C184)),C184&lt;=0),"Проверьте число","OK"))))</f>
        <v/>
      </c>
    </row>
    <row r="185" ht="30" customHeight="1">
      <c r="A185" s="8" t="n"/>
      <c r="B185" s="7" t="n"/>
      <c r="C185" s="10" t="n"/>
      <c r="D185" s="14" t="str">
        <f>IF(B185="","",IFERROR(VLOOKUP(SUBSTITUTE(SUBSTITUTE(SUBSTITUTE(B185,"~","~~"),"*","~*"),"?","~?"),'Заказы'!$A$7:$E$206,5,FALSE),""))</f>
        <v/>
      </c>
      <c r="E185" s="9" t="n"/>
      <c r="F185" s="14" t="str">
        <f>IF(COUNTA(A185:C185)=0,"",IF(OR(A185="",B185="",C185=""),"Заполните строку",IF(COUNTIF('Заказы'!$A$7:$A$206,SUBSTITUTE(SUBSTITUTE(SUBSTITUTE(B185,"~","~~"),"*","~*"),"?","~?"))&lt;&gt;1,"Проверьте номер",IF(OR(NOT(ISNUMBER(C185)),C185&lt;=0),"Проверьте число","OK"))))</f>
        <v/>
      </c>
    </row>
    <row r="186" ht="30" customHeight="1">
      <c r="A186" s="8" t="n"/>
      <c r="B186" s="7" t="n"/>
      <c r="C186" s="10" t="n"/>
      <c r="D186" s="14" t="str">
        <f>IF(B186="","",IFERROR(VLOOKUP(SUBSTITUTE(SUBSTITUTE(SUBSTITUTE(B186,"~","~~"),"*","~*"),"?","~?"),'Заказы'!$A$7:$E$206,5,FALSE),""))</f>
        <v/>
      </c>
      <c r="E186" s="9" t="n"/>
      <c r="F186" s="14" t="str">
        <f>IF(COUNTA(A186:C186)=0,"",IF(OR(A186="",B186="",C186=""),"Заполните строку",IF(COUNTIF('Заказы'!$A$7:$A$206,SUBSTITUTE(SUBSTITUTE(SUBSTITUTE(B186,"~","~~"),"*","~*"),"?","~?"))&lt;&gt;1,"Проверьте номер",IF(OR(NOT(ISNUMBER(C186)),C186&lt;=0),"Проверьте число","OK"))))</f>
        <v/>
      </c>
    </row>
    <row r="187" ht="30" customHeight="1">
      <c r="A187" s="8" t="n"/>
      <c r="B187" s="7" t="n"/>
      <c r="C187" s="10" t="n"/>
      <c r="D187" s="14" t="str">
        <f>IF(B187="","",IFERROR(VLOOKUP(SUBSTITUTE(SUBSTITUTE(SUBSTITUTE(B187,"~","~~"),"*","~*"),"?","~?"),'Заказы'!$A$7:$E$206,5,FALSE),""))</f>
        <v/>
      </c>
      <c r="E187" s="9" t="n"/>
      <c r="F187" s="14" t="str">
        <f>IF(COUNTA(A187:C187)=0,"",IF(OR(A187="",B187="",C187=""),"Заполните строку",IF(COUNTIF('Заказы'!$A$7:$A$206,SUBSTITUTE(SUBSTITUTE(SUBSTITUTE(B187,"~","~~"),"*","~*"),"?","~?"))&lt;&gt;1,"Проверьте номер",IF(OR(NOT(ISNUMBER(C187)),C187&lt;=0),"Проверьте число","OK"))))</f>
        <v/>
      </c>
    </row>
    <row r="188" ht="30" customHeight="1">
      <c r="A188" s="8" t="n"/>
      <c r="B188" s="7" t="n"/>
      <c r="C188" s="10" t="n"/>
      <c r="D188" s="14" t="str">
        <f>IF(B188="","",IFERROR(VLOOKUP(SUBSTITUTE(SUBSTITUTE(SUBSTITUTE(B188,"~","~~"),"*","~*"),"?","~?"),'Заказы'!$A$7:$E$206,5,FALSE),""))</f>
        <v/>
      </c>
      <c r="E188" s="9" t="n"/>
      <c r="F188" s="14" t="str">
        <f>IF(COUNTA(A188:C188)=0,"",IF(OR(A188="",B188="",C188=""),"Заполните строку",IF(COUNTIF('Заказы'!$A$7:$A$206,SUBSTITUTE(SUBSTITUTE(SUBSTITUTE(B188,"~","~~"),"*","~*"),"?","~?"))&lt;&gt;1,"Проверьте номер",IF(OR(NOT(ISNUMBER(C188)),C188&lt;=0),"Проверьте число","OK"))))</f>
        <v/>
      </c>
    </row>
    <row r="189" ht="30" customHeight="1">
      <c r="A189" s="8" t="n"/>
      <c r="B189" s="7" t="n"/>
      <c r="C189" s="10" t="n"/>
      <c r="D189" s="14" t="str">
        <f>IF(B189="","",IFERROR(VLOOKUP(SUBSTITUTE(SUBSTITUTE(SUBSTITUTE(B189,"~","~~"),"*","~*"),"?","~?"),'Заказы'!$A$7:$E$206,5,FALSE),""))</f>
        <v/>
      </c>
      <c r="E189" s="9" t="n"/>
      <c r="F189" s="14" t="str">
        <f>IF(COUNTA(A189:C189)=0,"",IF(OR(A189="",B189="",C189=""),"Заполните строку",IF(COUNTIF('Заказы'!$A$7:$A$206,SUBSTITUTE(SUBSTITUTE(SUBSTITUTE(B189,"~","~~"),"*","~*"),"?","~?"))&lt;&gt;1,"Проверьте номер",IF(OR(NOT(ISNUMBER(C189)),C189&lt;=0),"Проверьте число","OK"))))</f>
        <v/>
      </c>
    </row>
    <row r="190" ht="30" customHeight="1">
      <c r="A190" s="8" t="n"/>
      <c r="B190" s="7" t="n"/>
      <c r="C190" s="10" t="n"/>
      <c r="D190" s="14" t="str">
        <f>IF(B190="","",IFERROR(VLOOKUP(SUBSTITUTE(SUBSTITUTE(SUBSTITUTE(B190,"~","~~"),"*","~*"),"?","~?"),'Заказы'!$A$7:$E$206,5,FALSE),""))</f>
        <v/>
      </c>
      <c r="E190" s="9" t="n"/>
      <c r="F190" s="14" t="str">
        <f>IF(COUNTA(A190:C190)=0,"",IF(OR(A190="",B190="",C190=""),"Заполните строку",IF(COUNTIF('Заказы'!$A$7:$A$206,SUBSTITUTE(SUBSTITUTE(SUBSTITUTE(B190,"~","~~"),"*","~*"),"?","~?"))&lt;&gt;1,"Проверьте номер",IF(OR(NOT(ISNUMBER(C190)),C190&lt;=0),"Проверьте число","OK"))))</f>
        <v/>
      </c>
    </row>
    <row r="191" ht="30" customHeight="1">
      <c r="A191" s="8" t="n"/>
      <c r="B191" s="7" t="n"/>
      <c r="C191" s="10" t="n"/>
      <c r="D191" s="14" t="str">
        <f>IF(B191="","",IFERROR(VLOOKUP(SUBSTITUTE(SUBSTITUTE(SUBSTITUTE(B191,"~","~~"),"*","~*"),"?","~?"),'Заказы'!$A$7:$E$206,5,FALSE),""))</f>
        <v/>
      </c>
      <c r="E191" s="9" t="n"/>
      <c r="F191" s="14" t="str">
        <f>IF(COUNTA(A191:C191)=0,"",IF(OR(A191="",B191="",C191=""),"Заполните строку",IF(COUNTIF('Заказы'!$A$7:$A$206,SUBSTITUTE(SUBSTITUTE(SUBSTITUTE(B191,"~","~~"),"*","~*"),"?","~?"))&lt;&gt;1,"Проверьте номер",IF(OR(NOT(ISNUMBER(C191)),C191&lt;=0),"Проверьте число","OK"))))</f>
        <v/>
      </c>
    </row>
    <row r="192" ht="30" customHeight="1">
      <c r="A192" s="8" t="n"/>
      <c r="B192" s="7" t="n"/>
      <c r="C192" s="10" t="n"/>
      <c r="D192" s="14" t="str">
        <f>IF(B192="","",IFERROR(VLOOKUP(SUBSTITUTE(SUBSTITUTE(SUBSTITUTE(B192,"~","~~"),"*","~*"),"?","~?"),'Заказы'!$A$7:$E$206,5,FALSE),""))</f>
        <v/>
      </c>
      <c r="E192" s="9" t="n"/>
      <c r="F192" s="14" t="str">
        <f>IF(COUNTA(A192:C192)=0,"",IF(OR(A192="",B192="",C192=""),"Заполните строку",IF(COUNTIF('Заказы'!$A$7:$A$206,SUBSTITUTE(SUBSTITUTE(SUBSTITUTE(B192,"~","~~"),"*","~*"),"?","~?"))&lt;&gt;1,"Проверьте номер",IF(OR(NOT(ISNUMBER(C192)),C192&lt;=0),"Проверьте число","OK"))))</f>
        <v/>
      </c>
    </row>
    <row r="193" ht="30" customHeight="1">
      <c r="A193" s="8" t="n"/>
      <c r="B193" s="7" t="n"/>
      <c r="C193" s="10" t="n"/>
      <c r="D193" s="14" t="str">
        <f>IF(B193="","",IFERROR(VLOOKUP(SUBSTITUTE(SUBSTITUTE(SUBSTITUTE(B193,"~","~~"),"*","~*"),"?","~?"),'Заказы'!$A$7:$E$206,5,FALSE),""))</f>
        <v/>
      </c>
      <c r="E193" s="9" t="n"/>
      <c r="F193" s="14" t="str">
        <f>IF(COUNTA(A193:C193)=0,"",IF(OR(A193="",B193="",C193=""),"Заполните строку",IF(COUNTIF('Заказы'!$A$7:$A$206,SUBSTITUTE(SUBSTITUTE(SUBSTITUTE(B193,"~","~~"),"*","~*"),"?","~?"))&lt;&gt;1,"Проверьте номер",IF(OR(NOT(ISNUMBER(C193)),C193&lt;=0),"Проверьте число","OK"))))</f>
        <v/>
      </c>
    </row>
    <row r="194" ht="30" customHeight="1">
      <c r="A194" s="8" t="n"/>
      <c r="B194" s="7" t="n"/>
      <c r="C194" s="10" t="n"/>
      <c r="D194" s="14" t="str">
        <f>IF(B194="","",IFERROR(VLOOKUP(SUBSTITUTE(SUBSTITUTE(SUBSTITUTE(B194,"~","~~"),"*","~*"),"?","~?"),'Заказы'!$A$7:$E$206,5,FALSE),""))</f>
        <v/>
      </c>
      <c r="E194" s="9" t="n"/>
      <c r="F194" s="14" t="str">
        <f>IF(COUNTA(A194:C194)=0,"",IF(OR(A194="",B194="",C194=""),"Заполните строку",IF(COUNTIF('Заказы'!$A$7:$A$206,SUBSTITUTE(SUBSTITUTE(SUBSTITUTE(B194,"~","~~"),"*","~*"),"?","~?"))&lt;&gt;1,"Проверьте номер",IF(OR(NOT(ISNUMBER(C194)),C194&lt;=0),"Проверьте число","OK"))))</f>
        <v/>
      </c>
    </row>
    <row r="195" ht="30" customHeight="1">
      <c r="A195" s="8" t="n"/>
      <c r="B195" s="7" t="n"/>
      <c r="C195" s="10" t="n"/>
      <c r="D195" s="14" t="str">
        <f>IF(B195="","",IFERROR(VLOOKUP(SUBSTITUTE(SUBSTITUTE(SUBSTITUTE(B195,"~","~~"),"*","~*"),"?","~?"),'Заказы'!$A$7:$E$206,5,FALSE),""))</f>
        <v/>
      </c>
      <c r="E195" s="9" t="n"/>
      <c r="F195" s="14" t="str">
        <f>IF(COUNTA(A195:C195)=0,"",IF(OR(A195="",B195="",C195=""),"Заполните строку",IF(COUNTIF('Заказы'!$A$7:$A$206,SUBSTITUTE(SUBSTITUTE(SUBSTITUTE(B195,"~","~~"),"*","~*"),"?","~?"))&lt;&gt;1,"Проверьте номер",IF(OR(NOT(ISNUMBER(C195)),C195&lt;=0),"Проверьте число","OK"))))</f>
        <v/>
      </c>
    </row>
    <row r="196" ht="30" customHeight="1">
      <c r="A196" s="8" t="n"/>
      <c r="B196" s="7" t="n"/>
      <c r="C196" s="10" t="n"/>
      <c r="D196" s="14" t="str">
        <f>IF(B196="","",IFERROR(VLOOKUP(SUBSTITUTE(SUBSTITUTE(SUBSTITUTE(B196,"~","~~"),"*","~*"),"?","~?"),'Заказы'!$A$7:$E$206,5,FALSE),""))</f>
        <v/>
      </c>
      <c r="E196" s="9" t="n"/>
      <c r="F196" s="14" t="str">
        <f>IF(COUNTA(A196:C196)=0,"",IF(OR(A196="",B196="",C196=""),"Заполните строку",IF(COUNTIF('Заказы'!$A$7:$A$206,SUBSTITUTE(SUBSTITUTE(SUBSTITUTE(B196,"~","~~"),"*","~*"),"?","~?"))&lt;&gt;1,"Проверьте номер",IF(OR(NOT(ISNUMBER(C196)),C196&lt;=0),"Проверьте число","OK"))))</f>
        <v/>
      </c>
    </row>
    <row r="197" ht="30" customHeight="1">
      <c r="A197" s="8" t="n"/>
      <c r="B197" s="7" t="n"/>
      <c r="C197" s="10" t="n"/>
      <c r="D197" s="14" t="str">
        <f>IF(B197="","",IFERROR(VLOOKUP(SUBSTITUTE(SUBSTITUTE(SUBSTITUTE(B197,"~","~~"),"*","~*"),"?","~?"),'Заказы'!$A$7:$E$206,5,FALSE),""))</f>
        <v/>
      </c>
      <c r="E197" s="9" t="n"/>
      <c r="F197" s="14" t="str">
        <f>IF(COUNTA(A197:C197)=0,"",IF(OR(A197="",B197="",C197=""),"Заполните строку",IF(COUNTIF('Заказы'!$A$7:$A$206,SUBSTITUTE(SUBSTITUTE(SUBSTITUTE(B197,"~","~~"),"*","~*"),"?","~?"))&lt;&gt;1,"Проверьте номер",IF(OR(NOT(ISNUMBER(C197)),C197&lt;=0),"Проверьте число","OK"))))</f>
        <v/>
      </c>
    </row>
    <row r="198" ht="30" customHeight="1">
      <c r="A198" s="8" t="n"/>
      <c r="B198" s="7" t="n"/>
      <c r="C198" s="10" t="n"/>
      <c r="D198" s="14" t="str">
        <f>IF(B198="","",IFERROR(VLOOKUP(SUBSTITUTE(SUBSTITUTE(SUBSTITUTE(B198,"~","~~"),"*","~*"),"?","~?"),'Заказы'!$A$7:$E$206,5,FALSE),""))</f>
        <v/>
      </c>
      <c r="E198" s="9" t="n"/>
      <c r="F198" s="14" t="str">
        <f>IF(COUNTA(A198:C198)=0,"",IF(OR(A198="",B198="",C198=""),"Заполните строку",IF(COUNTIF('Заказы'!$A$7:$A$206,SUBSTITUTE(SUBSTITUTE(SUBSTITUTE(B198,"~","~~"),"*","~*"),"?","~?"))&lt;&gt;1,"Проверьте номер",IF(OR(NOT(ISNUMBER(C198)),C198&lt;=0),"Проверьте число","OK"))))</f>
        <v/>
      </c>
    </row>
    <row r="199" ht="30" customHeight="1">
      <c r="A199" s="8" t="n"/>
      <c r="B199" s="7" t="n"/>
      <c r="C199" s="10" t="n"/>
      <c r="D199" s="14" t="str">
        <f>IF(B199="","",IFERROR(VLOOKUP(SUBSTITUTE(SUBSTITUTE(SUBSTITUTE(B199,"~","~~"),"*","~*"),"?","~?"),'Заказы'!$A$7:$E$206,5,FALSE),""))</f>
        <v/>
      </c>
      <c r="E199" s="9" t="n"/>
      <c r="F199" s="14" t="str">
        <f>IF(COUNTA(A199:C199)=0,"",IF(OR(A199="",B199="",C199=""),"Заполните строку",IF(COUNTIF('Заказы'!$A$7:$A$206,SUBSTITUTE(SUBSTITUTE(SUBSTITUTE(B199,"~","~~"),"*","~*"),"?","~?"))&lt;&gt;1,"Проверьте номер",IF(OR(NOT(ISNUMBER(C199)),C199&lt;=0),"Проверьте число","OK"))))</f>
        <v/>
      </c>
    </row>
    <row r="200" ht="30" customHeight="1">
      <c r="A200" s="8" t="n"/>
      <c r="B200" s="7" t="n"/>
      <c r="C200" s="10" t="n"/>
      <c r="D200" s="14" t="str">
        <f>IF(B200="","",IFERROR(VLOOKUP(SUBSTITUTE(SUBSTITUTE(SUBSTITUTE(B200,"~","~~"),"*","~*"),"?","~?"),'Заказы'!$A$7:$E$206,5,FALSE),""))</f>
        <v/>
      </c>
      <c r="E200" s="9" t="n"/>
      <c r="F200" s="14" t="str">
        <f>IF(COUNTA(A200:C200)=0,"",IF(OR(A200="",B200="",C200=""),"Заполните строку",IF(COUNTIF('Заказы'!$A$7:$A$206,SUBSTITUTE(SUBSTITUTE(SUBSTITUTE(B200,"~","~~"),"*","~*"),"?","~?"))&lt;&gt;1,"Проверьте номер",IF(OR(NOT(ISNUMBER(C200)),C200&lt;=0),"Проверьте число","OK"))))</f>
        <v/>
      </c>
    </row>
    <row r="201" ht="30" customHeight="1">
      <c r="A201" s="8" t="n"/>
      <c r="B201" s="7" t="n"/>
      <c r="C201" s="10" t="n"/>
      <c r="D201" s="14" t="str">
        <f>IF(B201="","",IFERROR(VLOOKUP(SUBSTITUTE(SUBSTITUTE(SUBSTITUTE(B201,"~","~~"),"*","~*"),"?","~?"),'Заказы'!$A$7:$E$206,5,FALSE),""))</f>
        <v/>
      </c>
      <c r="E201" s="9" t="n"/>
      <c r="F201" s="14" t="str">
        <f>IF(COUNTA(A201:C201)=0,"",IF(OR(A201="",B201="",C201=""),"Заполните строку",IF(COUNTIF('Заказы'!$A$7:$A$206,SUBSTITUTE(SUBSTITUTE(SUBSTITUTE(B201,"~","~~"),"*","~*"),"?","~?"))&lt;&gt;1,"Проверьте номер",IF(OR(NOT(ISNUMBER(C201)),C201&lt;=0),"Проверьте число","OK"))))</f>
        <v/>
      </c>
    </row>
    <row r="202" ht="30" customHeight="1">
      <c r="A202" s="8" t="n"/>
      <c r="B202" s="7" t="n"/>
      <c r="C202" s="10" t="n"/>
      <c r="D202" s="14" t="str">
        <f>IF(B202="","",IFERROR(VLOOKUP(SUBSTITUTE(SUBSTITUTE(SUBSTITUTE(B202,"~","~~"),"*","~*"),"?","~?"),'Заказы'!$A$7:$E$206,5,FALSE),""))</f>
        <v/>
      </c>
      <c r="E202" s="9" t="n"/>
      <c r="F202" s="14" t="str">
        <f>IF(COUNTA(A202:C202)=0,"",IF(OR(A202="",B202="",C202=""),"Заполните строку",IF(COUNTIF('Заказы'!$A$7:$A$206,SUBSTITUTE(SUBSTITUTE(SUBSTITUTE(B202,"~","~~"),"*","~*"),"?","~?"))&lt;&gt;1,"Проверьте номер",IF(OR(NOT(ISNUMBER(C202)),C202&lt;=0),"Проверьте число","OK"))))</f>
        <v/>
      </c>
    </row>
    <row r="203" ht="30" customHeight="1">
      <c r="A203" s="8" t="n"/>
      <c r="B203" s="7" t="n"/>
      <c r="C203" s="10" t="n"/>
      <c r="D203" s="14" t="str">
        <f>IF(B203="","",IFERROR(VLOOKUP(SUBSTITUTE(SUBSTITUTE(SUBSTITUTE(B203,"~","~~"),"*","~*"),"?","~?"),'Заказы'!$A$7:$E$206,5,FALSE),""))</f>
        <v/>
      </c>
      <c r="E203" s="9" t="n"/>
      <c r="F203" s="14" t="str">
        <f>IF(COUNTA(A203:C203)=0,"",IF(OR(A203="",B203="",C203=""),"Заполните строку",IF(COUNTIF('Заказы'!$A$7:$A$206,SUBSTITUTE(SUBSTITUTE(SUBSTITUTE(B203,"~","~~"),"*","~*"),"?","~?"))&lt;&gt;1,"Проверьте номер",IF(OR(NOT(ISNUMBER(C203)),C203&lt;=0),"Проверьте число","OK"))))</f>
        <v/>
      </c>
    </row>
    <row r="204" ht="30" customHeight="1">
      <c r="A204" s="8" t="n"/>
      <c r="B204" s="7" t="n"/>
      <c r="C204" s="10" t="n"/>
      <c r="D204" s="14" t="str">
        <f>IF(B204="","",IFERROR(VLOOKUP(SUBSTITUTE(SUBSTITUTE(SUBSTITUTE(B204,"~","~~"),"*","~*"),"?","~?"),'Заказы'!$A$7:$E$206,5,FALSE),""))</f>
        <v/>
      </c>
      <c r="E204" s="9" t="n"/>
      <c r="F204" s="14" t="str">
        <f>IF(COUNTA(A204:C204)=0,"",IF(OR(A204="",B204="",C204=""),"Заполните строку",IF(COUNTIF('Заказы'!$A$7:$A$206,SUBSTITUTE(SUBSTITUTE(SUBSTITUTE(B204,"~","~~"),"*","~*"),"?","~?"))&lt;&gt;1,"Проверьте номер",IF(OR(NOT(ISNUMBER(C204)),C204&lt;=0),"Проверьте число","OK"))))</f>
        <v/>
      </c>
    </row>
    <row r="205" ht="30" customHeight="1">
      <c r="A205" s="8" t="n"/>
      <c r="B205" s="7" t="n"/>
      <c r="C205" s="10" t="n"/>
      <c r="D205" s="14" t="str">
        <f>IF(B205="","",IFERROR(VLOOKUP(SUBSTITUTE(SUBSTITUTE(SUBSTITUTE(B205,"~","~~"),"*","~*"),"?","~?"),'Заказы'!$A$7:$E$206,5,FALSE),""))</f>
        <v/>
      </c>
      <c r="E205" s="9" t="n"/>
      <c r="F205" s="14" t="str">
        <f>IF(COUNTA(A205:C205)=0,"",IF(OR(A205="",B205="",C205=""),"Заполните строку",IF(COUNTIF('Заказы'!$A$7:$A$206,SUBSTITUTE(SUBSTITUTE(SUBSTITUTE(B205,"~","~~"),"*","~*"),"?","~?"))&lt;&gt;1,"Проверьте номер",IF(OR(NOT(ISNUMBER(C205)),C205&lt;=0),"Проверьте число","OK"))))</f>
        <v/>
      </c>
    </row>
    <row r="206" ht="30" customHeight="1">
      <c r="A206" s="8" t="n"/>
      <c r="B206" s="7" t="n"/>
      <c r="C206" s="10" t="n"/>
      <c r="D206" s="14" t="str">
        <f>IF(B206="","",IFERROR(VLOOKUP(SUBSTITUTE(SUBSTITUTE(SUBSTITUTE(B206,"~","~~"),"*","~*"),"?","~?"),'Заказы'!$A$7:$E$206,5,FALSE),""))</f>
        <v/>
      </c>
      <c r="E206" s="9" t="n"/>
      <c r="F206" s="14" t="str">
        <f>IF(COUNTA(A206:C206)=0,"",IF(OR(A206="",B206="",C206=""),"Заполните строку",IF(COUNTIF('Заказы'!$A$7:$A$206,SUBSTITUTE(SUBSTITUTE(SUBSTITUTE(B206,"~","~~"),"*","~*"),"?","~?"))&lt;&gt;1,"Проверьте номер",IF(OR(NOT(ISNUMBER(C206)),C206&lt;=0),"Проверьте число","OK"))))</f>
        <v/>
      </c>
    </row>
    <row r="207" ht="30" customHeight="1">
      <c r="A207" s="8" t="n"/>
      <c r="B207" s="7" t="n"/>
      <c r="C207" s="10" t="n"/>
      <c r="D207" s="14" t="str">
        <f>IF(B207="","",IFERROR(VLOOKUP(SUBSTITUTE(SUBSTITUTE(SUBSTITUTE(B207,"~","~~"),"*","~*"),"?","~?"),'Заказы'!$A$7:$E$206,5,FALSE),""))</f>
        <v/>
      </c>
      <c r="E207" s="9" t="n"/>
      <c r="F207" s="14" t="str">
        <f>IF(COUNTA(A207:C207)=0,"",IF(OR(A207="",B207="",C207=""),"Заполните строку",IF(COUNTIF('Заказы'!$A$7:$A$206,SUBSTITUTE(SUBSTITUTE(SUBSTITUTE(B207,"~","~~"),"*","~*"),"?","~?"))&lt;&gt;1,"Проверьте номер",IF(OR(NOT(ISNUMBER(C207)),C207&lt;=0),"Проверьте число","OK"))))</f>
        <v/>
      </c>
    </row>
    <row r="208" ht="30" customHeight="1">
      <c r="A208" s="8" t="n"/>
      <c r="B208" s="7" t="n"/>
      <c r="C208" s="10" t="n"/>
      <c r="D208" s="14" t="str">
        <f>IF(B208="","",IFERROR(VLOOKUP(SUBSTITUTE(SUBSTITUTE(SUBSTITUTE(B208,"~","~~"),"*","~*"),"?","~?"),'Заказы'!$A$7:$E$206,5,FALSE),""))</f>
        <v/>
      </c>
      <c r="E208" s="9" t="n"/>
      <c r="F208" s="14" t="str">
        <f>IF(COUNTA(A208:C208)=0,"",IF(OR(A208="",B208="",C208=""),"Заполните строку",IF(COUNTIF('Заказы'!$A$7:$A$206,SUBSTITUTE(SUBSTITUTE(SUBSTITUTE(B208,"~","~~"),"*","~*"),"?","~?"))&lt;&gt;1,"Проверьте номер",IF(OR(NOT(ISNUMBER(C208)),C208&lt;=0),"Проверьте число","OK"))))</f>
        <v/>
      </c>
    </row>
    <row r="209" ht="30" customHeight="1">
      <c r="A209" s="8" t="n"/>
      <c r="B209" s="7" t="n"/>
      <c r="C209" s="10" t="n"/>
      <c r="D209" s="14" t="str">
        <f>IF(B209="","",IFERROR(VLOOKUP(SUBSTITUTE(SUBSTITUTE(SUBSTITUTE(B209,"~","~~"),"*","~*"),"?","~?"),'Заказы'!$A$7:$E$206,5,FALSE),""))</f>
        <v/>
      </c>
      <c r="E209" s="9" t="n"/>
      <c r="F209" s="14" t="str">
        <f>IF(COUNTA(A209:C209)=0,"",IF(OR(A209="",B209="",C209=""),"Заполните строку",IF(COUNTIF('Заказы'!$A$7:$A$206,SUBSTITUTE(SUBSTITUTE(SUBSTITUTE(B209,"~","~~"),"*","~*"),"?","~?"))&lt;&gt;1,"Проверьте номер",IF(OR(NOT(ISNUMBER(C209)),C209&lt;=0),"Проверьте число","OK"))))</f>
        <v/>
      </c>
    </row>
    <row r="210" ht="30" customHeight="1">
      <c r="A210" s="8" t="n"/>
      <c r="B210" s="7" t="n"/>
      <c r="C210" s="10" t="n"/>
      <c r="D210" s="14" t="str">
        <f>IF(B210="","",IFERROR(VLOOKUP(SUBSTITUTE(SUBSTITUTE(SUBSTITUTE(B210,"~","~~"),"*","~*"),"?","~?"),'Заказы'!$A$7:$E$206,5,FALSE),""))</f>
        <v/>
      </c>
      <c r="E210" s="9" t="n"/>
      <c r="F210" s="14" t="str">
        <f>IF(COUNTA(A210:C210)=0,"",IF(OR(A210="",B210="",C210=""),"Заполните строку",IF(COUNTIF('Заказы'!$A$7:$A$206,SUBSTITUTE(SUBSTITUTE(SUBSTITUTE(B210,"~","~~"),"*","~*"),"?","~?"))&lt;&gt;1,"Проверьте номер",IF(OR(NOT(ISNUMBER(C210)),C210&lt;=0),"Проверьте число","OK"))))</f>
        <v/>
      </c>
    </row>
    <row r="211" ht="30" customHeight="1">
      <c r="A211" s="8" t="n"/>
      <c r="B211" s="7" t="n"/>
      <c r="C211" s="10" t="n"/>
      <c r="D211" s="14" t="str">
        <f>IF(B211="","",IFERROR(VLOOKUP(SUBSTITUTE(SUBSTITUTE(SUBSTITUTE(B211,"~","~~"),"*","~*"),"?","~?"),'Заказы'!$A$7:$E$206,5,FALSE),""))</f>
        <v/>
      </c>
      <c r="E211" s="9" t="n"/>
      <c r="F211" s="14" t="str">
        <f>IF(COUNTA(A211:C211)=0,"",IF(OR(A211="",B211="",C211=""),"Заполните строку",IF(COUNTIF('Заказы'!$A$7:$A$206,SUBSTITUTE(SUBSTITUTE(SUBSTITUTE(B211,"~","~~"),"*","~*"),"?","~?"))&lt;&gt;1,"Проверьте номер",IF(OR(NOT(ISNUMBER(C211)),C211&lt;=0),"Проверьте число","OK"))))</f>
        <v/>
      </c>
    </row>
    <row r="212" ht="30" customHeight="1">
      <c r="A212" s="8" t="n"/>
      <c r="B212" s="7" t="n"/>
      <c r="C212" s="10" t="n"/>
      <c r="D212" s="14" t="str">
        <f>IF(B212="","",IFERROR(VLOOKUP(SUBSTITUTE(SUBSTITUTE(SUBSTITUTE(B212,"~","~~"),"*","~*"),"?","~?"),'Заказы'!$A$7:$E$206,5,FALSE),""))</f>
        <v/>
      </c>
      <c r="E212" s="9" t="n"/>
      <c r="F212" s="14" t="str">
        <f>IF(COUNTA(A212:C212)=0,"",IF(OR(A212="",B212="",C212=""),"Заполните строку",IF(COUNTIF('Заказы'!$A$7:$A$206,SUBSTITUTE(SUBSTITUTE(SUBSTITUTE(B212,"~","~~"),"*","~*"),"?","~?"))&lt;&gt;1,"Проверьте номер",IF(OR(NOT(ISNUMBER(C212)),C212&lt;=0),"Проверьте число","OK"))))</f>
        <v/>
      </c>
    </row>
    <row r="213" ht="30" customHeight="1">
      <c r="A213" s="8" t="n"/>
      <c r="B213" s="7" t="n"/>
      <c r="C213" s="10" t="n"/>
      <c r="D213" s="14" t="str">
        <f>IF(B213="","",IFERROR(VLOOKUP(SUBSTITUTE(SUBSTITUTE(SUBSTITUTE(B213,"~","~~"),"*","~*"),"?","~?"),'Заказы'!$A$7:$E$206,5,FALSE),""))</f>
        <v/>
      </c>
      <c r="E213" s="9" t="n"/>
      <c r="F213" s="14" t="str">
        <f>IF(COUNTA(A213:C213)=0,"",IF(OR(A213="",B213="",C213=""),"Заполните строку",IF(COUNTIF('Заказы'!$A$7:$A$206,SUBSTITUTE(SUBSTITUTE(SUBSTITUTE(B213,"~","~~"),"*","~*"),"?","~?"))&lt;&gt;1,"Проверьте номер",IF(OR(NOT(ISNUMBER(C213)),C213&lt;=0),"Проверьте число","OK"))))</f>
        <v/>
      </c>
    </row>
    <row r="214" ht="30" customHeight="1">
      <c r="A214" s="8" t="n"/>
      <c r="B214" s="7" t="n"/>
      <c r="C214" s="10" t="n"/>
      <c r="D214" s="14" t="str">
        <f>IF(B214="","",IFERROR(VLOOKUP(SUBSTITUTE(SUBSTITUTE(SUBSTITUTE(B214,"~","~~"),"*","~*"),"?","~?"),'Заказы'!$A$7:$E$206,5,FALSE),""))</f>
        <v/>
      </c>
      <c r="E214" s="9" t="n"/>
      <c r="F214" s="14" t="str">
        <f>IF(COUNTA(A214:C214)=0,"",IF(OR(A214="",B214="",C214=""),"Заполните строку",IF(COUNTIF('Заказы'!$A$7:$A$206,SUBSTITUTE(SUBSTITUTE(SUBSTITUTE(B214,"~","~~"),"*","~*"),"?","~?"))&lt;&gt;1,"Проверьте номер",IF(OR(NOT(ISNUMBER(C214)),C214&lt;=0),"Проверьте число","OK"))))</f>
        <v/>
      </c>
    </row>
    <row r="215" ht="30" customHeight="1">
      <c r="A215" s="8" t="n"/>
      <c r="B215" s="7" t="n"/>
      <c r="C215" s="10" t="n"/>
      <c r="D215" s="14" t="str">
        <f>IF(B215="","",IFERROR(VLOOKUP(SUBSTITUTE(SUBSTITUTE(SUBSTITUTE(B215,"~","~~"),"*","~*"),"?","~?"),'Заказы'!$A$7:$E$206,5,FALSE),""))</f>
        <v/>
      </c>
      <c r="E215" s="9" t="n"/>
      <c r="F215" s="14" t="str">
        <f>IF(COUNTA(A215:C215)=0,"",IF(OR(A215="",B215="",C215=""),"Заполните строку",IF(COUNTIF('Заказы'!$A$7:$A$206,SUBSTITUTE(SUBSTITUTE(SUBSTITUTE(B215,"~","~~"),"*","~*"),"?","~?"))&lt;&gt;1,"Проверьте номер",IF(OR(NOT(ISNUMBER(C215)),C215&lt;=0),"Проверьте число","OK"))))</f>
        <v/>
      </c>
    </row>
    <row r="216" ht="30" customHeight="1">
      <c r="A216" s="8" t="n"/>
      <c r="B216" s="7" t="n"/>
      <c r="C216" s="10" t="n"/>
      <c r="D216" s="14" t="str">
        <f>IF(B216="","",IFERROR(VLOOKUP(SUBSTITUTE(SUBSTITUTE(SUBSTITUTE(B216,"~","~~"),"*","~*"),"?","~?"),'Заказы'!$A$7:$E$206,5,FALSE),""))</f>
        <v/>
      </c>
      <c r="E216" s="9" t="n"/>
      <c r="F216" s="14" t="str">
        <f>IF(COUNTA(A216:C216)=0,"",IF(OR(A216="",B216="",C216=""),"Заполните строку",IF(COUNTIF('Заказы'!$A$7:$A$206,SUBSTITUTE(SUBSTITUTE(SUBSTITUTE(B216,"~","~~"),"*","~*"),"?","~?"))&lt;&gt;1,"Проверьте номер",IF(OR(NOT(ISNUMBER(C216)),C216&lt;=0),"Проверьте число","OK"))))</f>
        <v/>
      </c>
    </row>
    <row r="217" ht="30" customHeight="1">
      <c r="A217" s="8" t="n"/>
      <c r="B217" s="7" t="n"/>
      <c r="C217" s="10" t="n"/>
      <c r="D217" s="14" t="str">
        <f>IF(B217="","",IFERROR(VLOOKUP(SUBSTITUTE(SUBSTITUTE(SUBSTITUTE(B217,"~","~~"),"*","~*"),"?","~?"),'Заказы'!$A$7:$E$206,5,FALSE),""))</f>
        <v/>
      </c>
      <c r="E217" s="9" t="n"/>
      <c r="F217" s="14" t="str">
        <f>IF(COUNTA(A217:C217)=0,"",IF(OR(A217="",B217="",C217=""),"Заполните строку",IF(COUNTIF('Заказы'!$A$7:$A$206,SUBSTITUTE(SUBSTITUTE(SUBSTITUTE(B217,"~","~~"),"*","~*"),"?","~?"))&lt;&gt;1,"Проверьте номер",IF(OR(NOT(ISNUMBER(C217)),C217&lt;=0),"Проверьте число","OK"))))</f>
        <v/>
      </c>
    </row>
    <row r="218" ht="30" customHeight="1">
      <c r="A218" s="8" t="n"/>
      <c r="B218" s="7" t="n"/>
      <c r="C218" s="10" t="n"/>
      <c r="D218" s="14" t="str">
        <f>IF(B218="","",IFERROR(VLOOKUP(SUBSTITUTE(SUBSTITUTE(SUBSTITUTE(B218,"~","~~"),"*","~*"),"?","~?"),'Заказы'!$A$7:$E$206,5,FALSE),""))</f>
        <v/>
      </c>
      <c r="E218" s="9" t="n"/>
      <c r="F218" s="14" t="str">
        <f>IF(COUNTA(A218:C218)=0,"",IF(OR(A218="",B218="",C218=""),"Заполните строку",IF(COUNTIF('Заказы'!$A$7:$A$206,SUBSTITUTE(SUBSTITUTE(SUBSTITUTE(B218,"~","~~"),"*","~*"),"?","~?"))&lt;&gt;1,"Проверьте номер",IF(OR(NOT(ISNUMBER(C218)),C218&lt;=0),"Проверьте число","OK"))))</f>
        <v/>
      </c>
    </row>
    <row r="219" ht="30" customHeight="1">
      <c r="A219" s="8" t="n"/>
      <c r="B219" s="7" t="n"/>
      <c r="C219" s="10" t="n"/>
      <c r="D219" s="14" t="str">
        <f>IF(B219="","",IFERROR(VLOOKUP(SUBSTITUTE(SUBSTITUTE(SUBSTITUTE(B219,"~","~~"),"*","~*"),"?","~?"),'Заказы'!$A$7:$E$206,5,FALSE),""))</f>
        <v/>
      </c>
      <c r="E219" s="9" t="n"/>
      <c r="F219" s="14" t="str">
        <f>IF(COUNTA(A219:C219)=0,"",IF(OR(A219="",B219="",C219=""),"Заполните строку",IF(COUNTIF('Заказы'!$A$7:$A$206,SUBSTITUTE(SUBSTITUTE(SUBSTITUTE(B219,"~","~~"),"*","~*"),"?","~?"))&lt;&gt;1,"Проверьте номер",IF(OR(NOT(ISNUMBER(C219)),C219&lt;=0),"Проверьте число","OK"))))</f>
        <v/>
      </c>
    </row>
    <row r="220" ht="30" customHeight="1">
      <c r="A220" s="8" t="n"/>
      <c r="B220" s="7" t="n"/>
      <c r="C220" s="10" t="n"/>
      <c r="D220" s="14" t="str">
        <f>IF(B220="","",IFERROR(VLOOKUP(SUBSTITUTE(SUBSTITUTE(SUBSTITUTE(B220,"~","~~"),"*","~*"),"?","~?"),'Заказы'!$A$7:$E$206,5,FALSE),""))</f>
        <v/>
      </c>
      <c r="E220" s="9" t="n"/>
      <c r="F220" s="14" t="str">
        <f>IF(COUNTA(A220:C220)=0,"",IF(OR(A220="",B220="",C220=""),"Заполните строку",IF(COUNTIF('Заказы'!$A$7:$A$206,SUBSTITUTE(SUBSTITUTE(SUBSTITUTE(B220,"~","~~"),"*","~*"),"?","~?"))&lt;&gt;1,"Проверьте номер",IF(OR(NOT(ISNUMBER(C220)),C220&lt;=0),"Проверьте число","OK"))))</f>
        <v/>
      </c>
    </row>
    <row r="221" ht="30" customHeight="1">
      <c r="A221" s="8" t="n"/>
      <c r="B221" s="7" t="n"/>
      <c r="C221" s="10" t="n"/>
      <c r="D221" s="14" t="str">
        <f>IF(B221="","",IFERROR(VLOOKUP(SUBSTITUTE(SUBSTITUTE(SUBSTITUTE(B221,"~","~~"),"*","~*"),"?","~?"),'Заказы'!$A$7:$E$206,5,FALSE),""))</f>
        <v/>
      </c>
      <c r="E221" s="9" t="n"/>
      <c r="F221" s="14" t="str">
        <f>IF(COUNTA(A221:C221)=0,"",IF(OR(A221="",B221="",C221=""),"Заполните строку",IF(COUNTIF('Заказы'!$A$7:$A$206,SUBSTITUTE(SUBSTITUTE(SUBSTITUTE(B221,"~","~~"),"*","~*"),"?","~?"))&lt;&gt;1,"Проверьте номер",IF(OR(NOT(ISNUMBER(C221)),C221&lt;=0),"Проверьте число","OK"))))</f>
        <v/>
      </c>
    </row>
    <row r="222" ht="30" customHeight="1">
      <c r="A222" s="8" t="n"/>
      <c r="B222" s="7" t="n"/>
      <c r="C222" s="10" t="n"/>
      <c r="D222" s="14" t="str">
        <f>IF(B222="","",IFERROR(VLOOKUP(SUBSTITUTE(SUBSTITUTE(SUBSTITUTE(B222,"~","~~"),"*","~*"),"?","~?"),'Заказы'!$A$7:$E$206,5,FALSE),""))</f>
        <v/>
      </c>
      <c r="E222" s="9" t="n"/>
      <c r="F222" s="14" t="str">
        <f>IF(COUNTA(A222:C222)=0,"",IF(OR(A222="",B222="",C222=""),"Заполните строку",IF(COUNTIF('Заказы'!$A$7:$A$206,SUBSTITUTE(SUBSTITUTE(SUBSTITUTE(B222,"~","~~"),"*","~*"),"?","~?"))&lt;&gt;1,"Проверьте номер",IF(OR(NOT(ISNUMBER(C222)),C222&lt;=0),"Проверьте число","OK"))))</f>
        <v/>
      </c>
    </row>
    <row r="223" ht="30" customHeight="1">
      <c r="A223" s="8" t="n"/>
      <c r="B223" s="7" t="n"/>
      <c r="C223" s="10" t="n"/>
      <c r="D223" s="14" t="str">
        <f>IF(B223="","",IFERROR(VLOOKUP(SUBSTITUTE(SUBSTITUTE(SUBSTITUTE(B223,"~","~~"),"*","~*"),"?","~?"),'Заказы'!$A$7:$E$206,5,FALSE),""))</f>
        <v/>
      </c>
      <c r="E223" s="9" t="n"/>
      <c r="F223" s="14" t="str">
        <f>IF(COUNTA(A223:C223)=0,"",IF(OR(A223="",B223="",C223=""),"Заполните строку",IF(COUNTIF('Заказы'!$A$7:$A$206,SUBSTITUTE(SUBSTITUTE(SUBSTITUTE(B223,"~","~~"),"*","~*"),"?","~?"))&lt;&gt;1,"Проверьте номер",IF(OR(NOT(ISNUMBER(C223)),C223&lt;=0),"Проверьте число","OK"))))</f>
        <v/>
      </c>
    </row>
    <row r="224" ht="30" customHeight="1">
      <c r="A224" s="8" t="n"/>
      <c r="B224" s="7" t="n"/>
      <c r="C224" s="10" t="n"/>
      <c r="D224" s="14" t="str">
        <f>IF(B224="","",IFERROR(VLOOKUP(SUBSTITUTE(SUBSTITUTE(SUBSTITUTE(B224,"~","~~"),"*","~*"),"?","~?"),'Заказы'!$A$7:$E$206,5,FALSE),""))</f>
        <v/>
      </c>
      <c r="E224" s="9" t="n"/>
      <c r="F224" s="14" t="str">
        <f>IF(COUNTA(A224:C224)=0,"",IF(OR(A224="",B224="",C224=""),"Заполните строку",IF(COUNTIF('Заказы'!$A$7:$A$206,SUBSTITUTE(SUBSTITUTE(SUBSTITUTE(B224,"~","~~"),"*","~*"),"?","~?"))&lt;&gt;1,"Проверьте номер",IF(OR(NOT(ISNUMBER(C224)),C224&lt;=0),"Проверьте число","OK"))))</f>
        <v/>
      </c>
    </row>
    <row r="225" ht="30" customHeight="1">
      <c r="A225" s="8" t="n"/>
      <c r="B225" s="7" t="n"/>
      <c r="C225" s="10" t="n"/>
      <c r="D225" s="14" t="str">
        <f>IF(B225="","",IFERROR(VLOOKUP(SUBSTITUTE(SUBSTITUTE(SUBSTITUTE(B225,"~","~~"),"*","~*"),"?","~?"),'Заказы'!$A$7:$E$206,5,FALSE),""))</f>
        <v/>
      </c>
      <c r="E225" s="9" t="n"/>
      <c r="F225" s="14" t="str">
        <f>IF(COUNTA(A225:C225)=0,"",IF(OR(A225="",B225="",C225=""),"Заполните строку",IF(COUNTIF('Заказы'!$A$7:$A$206,SUBSTITUTE(SUBSTITUTE(SUBSTITUTE(B225,"~","~~"),"*","~*"),"?","~?"))&lt;&gt;1,"Проверьте номер",IF(OR(NOT(ISNUMBER(C225)),C225&lt;=0),"Проверьте число","OK"))))</f>
        <v/>
      </c>
    </row>
    <row r="226" ht="30" customHeight="1">
      <c r="A226" s="8" t="n"/>
      <c r="B226" s="7" t="n"/>
      <c r="C226" s="10" t="n"/>
      <c r="D226" s="14" t="str">
        <f>IF(B226="","",IFERROR(VLOOKUP(SUBSTITUTE(SUBSTITUTE(SUBSTITUTE(B226,"~","~~"),"*","~*"),"?","~?"),'Заказы'!$A$7:$E$206,5,FALSE),""))</f>
        <v/>
      </c>
      <c r="E226" s="9" t="n"/>
      <c r="F226" s="14" t="str">
        <f>IF(COUNTA(A226:C226)=0,"",IF(OR(A226="",B226="",C226=""),"Заполните строку",IF(COUNTIF('Заказы'!$A$7:$A$206,SUBSTITUTE(SUBSTITUTE(SUBSTITUTE(B226,"~","~~"),"*","~*"),"?","~?"))&lt;&gt;1,"Проверьте номер",IF(OR(NOT(ISNUMBER(C226)),C226&lt;=0),"Проверьте число","OK"))))</f>
        <v/>
      </c>
    </row>
    <row r="227" ht="30" customHeight="1">
      <c r="A227" s="8" t="n"/>
      <c r="B227" s="7" t="n"/>
      <c r="C227" s="10" t="n"/>
      <c r="D227" s="14" t="str">
        <f>IF(B227="","",IFERROR(VLOOKUP(SUBSTITUTE(SUBSTITUTE(SUBSTITUTE(B227,"~","~~"),"*","~*"),"?","~?"),'Заказы'!$A$7:$E$206,5,FALSE),""))</f>
        <v/>
      </c>
      <c r="E227" s="9" t="n"/>
      <c r="F227" s="14" t="str">
        <f>IF(COUNTA(A227:C227)=0,"",IF(OR(A227="",B227="",C227=""),"Заполните строку",IF(COUNTIF('Заказы'!$A$7:$A$206,SUBSTITUTE(SUBSTITUTE(SUBSTITUTE(B227,"~","~~"),"*","~*"),"?","~?"))&lt;&gt;1,"Проверьте номер",IF(OR(NOT(ISNUMBER(C227)),C227&lt;=0),"Проверьте число","OK"))))</f>
        <v/>
      </c>
    </row>
    <row r="228" ht="30" customHeight="1">
      <c r="A228" s="8" t="n"/>
      <c r="B228" s="7" t="n"/>
      <c r="C228" s="10" t="n"/>
      <c r="D228" s="14" t="str">
        <f>IF(B228="","",IFERROR(VLOOKUP(SUBSTITUTE(SUBSTITUTE(SUBSTITUTE(B228,"~","~~"),"*","~*"),"?","~?"),'Заказы'!$A$7:$E$206,5,FALSE),""))</f>
        <v/>
      </c>
      <c r="E228" s="9" t="n"/>
      <c r="F228" s="14" t="str">
        <f>IF(COUNTA(A228:C228)=0,"",IF(OR(A228="",B228="",C228=""),"Заполните строку",IF(COUNTIF('Заказы'!$A$7:$A$206,SUBSTITUTE(SUBSTITUTE(SUBSTITUTE(B228,"~","~~"),"*","~*"),"?","~?"))&lt;&gt;1,"Проверьте номер",IF(OR(NOT(ISNUMBER(C228)),C228&lt;=0),"Проверьте число","OK"))))</f>
        <v/>
      </c>
    </row>
    <row r="229" ht="30" customHeight="1">
      <c r="A229" s="8" t="n"/>
      <c r="B229" s="7" t="n"/>
      <c r="C229" s="10" t="n"/>
      <c r="D229" s="14" t="str">
        <f>IF(B229="","",IFERROR(VLOOKUP(SUBSTITUTE(SUBSTITUTE(SUBSTITUTE(B229,"~","~~"),"*","~*"),"?","~?"),'Заказы'!$A$7:$E$206,5,FALSE),""))</f>
        <v/>
      </c>
      <c r="E229" s="9" t="n"/>
      <c r="F229" s="14" t="str">
        <f>IF(COUNTA(A229:C229)=0,"",IF(OR(A229="",B229="",C229=""),"Заполните строку",IF(COUNTIF('Заказы'!$A$7:$A$206,SUBSTITUTE(SUBSTITUTE(SUBSTITUTE(B229,"~","~~"),"*","~*"),"?","~?"))&lt;&gt;1,"Проверьте номер",IF(OR(NOT(ISNUMBER(C229)),C229&lt;=0),"Проверьте число","OK"))))</f>
        <v/>
      </c>
    </row>
    <row r="230" ht="30" customHeight="1">
      <c r="A230" s="8" t="n"/>
      <c r="B230" s="7" t="n"/>
      <c r="C230" s="10" t="n"/>
      <c r="D230" s="14" t="str">
        <f>IF(B230="","",IFERROR(VLOOKUP(SUBSTITUTE(SUBSTITUTE(SUBSTITUTE(B230,"~","~~"),"*","~*"),"?","~?"),'Заказы'!$A$7:$E$206,5,FALSE),""))</f>
        <v/>
      </c>
      <c r="E230" s="9" t="n"/>
      <c r="F230" s="14" t="str">
        <f>IF(COUNTA(A230:C230)=0,"",IF(OR(A230="",B230="",C230=""),"Заполните строку",IF(COUNTIF('Заказы'!$A$7:$A$206,SUBSTITUTE(SUBSTITUTE(SUBSTITUTE(B230,"~","~~"),"*","~*"),"?","~?"))&lt;&gt;1,"Проверьте номер",IF(OR(NOT(ISNUMBER(C230)),C230&lt;=0),"Проверьте число","OK"))))</f>
        <v/>
      </c>
    </row>
    <row r="231" ht="30" customHeight="1">
      <c r="A231" s="8" t="n"/>
      <c r="B231" s="7" t="n"/>
      <c r="C231" s="10" t="n"/>
      <c r="D231" s="14" t="str">
        <f>IF(B231="","",IFERROR(VLOOKUP(SUBSTITUTE(SUBSTITUTE(SUBSTITUTE(B231,"~","~~"),"*","~*"),"?","~?"),'Заказы'!$A$7:$E$206,5,FALSE),""))</f>
        <v/>
      </c>
      <c r="E231" s="9" t="n"/>
      <c r="F231" s="14" t="str">
        <f>IF(COUNTA(A231:C231)=0,"",IF(OR(A231="",B231="",C231=""),"Заполните строку",IF(COUNTIF('Заказы'!$A$7:$A$206,SUBSTITUTE(SUBSTITUTE(SUBSTITUTE(B231,"~","~~"),"*","~*"),"?","~?"))&lt;&gt;1,"Проверьте номер",IF(OR(NOT(ISNUMBER(C231)),C231&lt;=0),"Проверьте число","OK"))))</f>
        <v/>
      </c>
    </row>
    <row r="232" ht="30" customHeight="1">
      <c r="A232" s="8" t="n"/>
      <c r="B232" s="7" t="n"/>
      <c r="C232" s="10" t="n"/>
      <c r="D232" s="14" t="str">
        <f>IF(B232="","",IFERROR(VLOOKUP(SUBSTITUTE(SUBSTITUTE(SUBSTITUTE(B232,"~","~~"),"*","~*"),"?","~?"),'Заказы'!$A$7:$E$206,5,FALSE),""))</f>
        <v/>
      </c>
      <c r="E232" s="9" t="n"/>
      <c r="F232" s="14" t="str">
        <f>IF(COUNTA(A232:C232)=0,"",IF(OR(A232="",B232="",C232=""),"Заполните строку",IF(COUNTIF('Заказы'!$A$7:$A$206,SUBSTITUTE(SUBSTITUTE(SUBSTITUTE(B232,"~","~~"),"*","~*"),"?","~?"))&lt;&gt;1,"Проверьте номер",IF(OR(NOT(ISNUMBER(C232)),C232&lt;=0),"Проверьте число","OK"))))</f>
        <v/>
      </c>
    </row>
    <row r="233" ht="30" customHeight="1">
      <c r="A233" s="8" t="n"/>
      <c r="B233" s="7" t="n"/>
      <c r="C233" s="10" t="n"/>
      <c r="D233" s="14" t="str">
        <f>IF(B233="","",IFERROR(VLOOKUP(SUBSTITUTE(SUBSTITUTE(SUBSTITUTE(B233,"~","~~"),"*","~*"),"?","~?"),'Заказы'!$A$7:$E$206,5,FALSE),""))</f>
        <v/>
      </c>
      <c r="E233" s="9" t="n"/>
      <c r="F233" s="14" t="str">
        <f>IF(COUNTA(A233:C233)=0,"",IF(OR(A233="",B233="",C233=""),"Заполните строку",IF(COUNTIF('Заказы'!$A$7:$A$206,SUBSTITUTE(SUBSTITUTE(SUBSTITUTE(B233,"~","~~"),"*","~*"),"?","~?"))&lt;&gt;1,"Проверьте номер",IF(OR(NOT(ISNUMBER(C233)),C233&lt;=0),"Проверьте число","OK"))))</f>
        <v/>
      </c>
    </row>
    <row r="234" ht="30" customHeight="1">
      <c r="A234" s="8" t="n"/>
      <c r="B234" s="7" t="n"/>
      <c r="C234" s="10" t="n"/>
      <c r="D234" s="14" t="str">
        <f>IF(B234="","",IFERROR(VLOOKUP(SUBSTITUTE(SUBSTITUTE(SUBSTITUTE(B234,"~","~~"),"*","~*"),"?","~?"),'Заказы'!$A$7:$E$206,5,FALSE),""))</f>
        <v/>
      </c>
      <c r="E234" s="9" t="n"/>
      <c r="F234" s="14" t="str">
        <f>IF(COUNTA(A234:C234)=0,"",IF(OR(A234="",B234="",C234=""),"Заполните строку",IF(COUNTIF('Заказы'!$A$7:$A$206,SUBSTITUTE(SUBSTITUTE(SUBSTITUTE(B234,"~","~~"),"*","~*"),"?","~?"))&lt;&gt;1,"Проверьте номер",IF(OR(NOT(ISNUMBER(C234)),C234&lt;=0),"Проверьте число","OK"))))</f>
        <v/>
      </c>
    </row>
    <row r="235" ht="30" customHeight="1">
      <c r="A235" s="8" t="n"/>
      <c r="B235" s="7" t="n"/>
      <c r="C235" s="10" t="n"/>
      <c r="D235" s="14" t="str">
        <f>IF(B235="","",IFERROR(VLOOKUP(SUBSTITUTE(SUBSTITUTE(SUBSTITUTE(B235,"~","~~"),"*","~*"),"?","~?"),'Заказы'!$A$7:$E$206,5,FALSE),""))</f>
        <v/>
      </c>
      <c r="E235" s="9" t="n"/>
      <c r="F235" s="14" t="str">
        <f>IF(COUNTA(A235:C235)=0,"",IF(OR(A235="",B235="",C235=""),"Заполните строку",IF(COUNTIF('Заказы'!$A$7:$A$206,SUBSTITUTE(SUBSTITUTE(SUBSTITUTE(B235,"~","~~"),"*","~*"),"?","~?"))&lt;&gt;1,"Проверьте номер",IF(OR(NOT(ISNUMBER(C235)),C235&lt;=0),"Проверьте число","OK"))))</f>
        <v/>
      </c>
    </row>
    <row r="236" ht="30" customHeight="1">
      <c r="A236" s="8" t="n"/>
      <c r="B236" s="7" t="n"/>
      <c r="C236" s="10" t="n"/>
      <c r="D236" s="14" t="str">
        <f>IF(B236="","",IFERROR(VLOOKUP(SUBSTITUTE(SUBSTITUTE(SUBSTITUTE(B236,"~","~~"),"*","~*"),"?","~?"),'Заказы'!$A$7:$E$206,5,FALSE),""))</f>
        <v/>
      </c>
      <c r="E236" s="9" t="n"/>
      <c r="F236" s="14" t="str">
        <f>IF(COUNTA(A236:C236)=0,"",IF(OR(A236="",B236="",C236=""),"Заполните строку",IF(COUNTIF('Заказы'!$A$7:$A$206,SUBSTITUTE(SUBSTITUTE(SUBSTITUTE(B236,"~","~~"),"*","~*"),"?","~?"))&lt;&gt;1,"Проверьте номер",IF(OR(NOT(ISNUMBER(C236)),C236&lt;=0),"Проверьте число","OK"))))</f>
        <v/>
      </c>
    </row>
    <row r="237" ht="30" customHeight="1">
      <c r="A237" s="8" t="n"/>
      <c r="B237" s="7" t="n"/>
      <c r="C237" s="10" t="n"/>
      <c r="D237" s="14" t="str">
        <f>IF(B237="","",IFERROR(VLOOKUP(SUBSTITUTE(SUBSTITUTE(SUBSTITUTE(B237,"~","~~"),"*","~*"),"?","~?"),'Заказы'!$A$7:$E$206,5,FALSE),""))</f>
        <v/>
      </c>
      <c r="E237" s="9" t="n"/>
      <c r="F237" s="14" t="str">
        <f>IF(COUNTA(A237:C237)=0,"",IF(OR(A237="",B237="",C237=""),"Заполните строку",IF(COUNTIF('Заказы'!$A$7:$A$206,SUBSTITUTE(SUBSTITUTE(SUBSTITUTE(B237,"~","~~"),"*","~*"),"?","~?"))&lt;&gt;1,"Проверьте номер",IF(OR(NOT(ISNUMBER(C237)),C237&lt;=0),"Проверьте число","OK"))))</f>
        <v/>
      </c>
    </row>
    <row r="238" ht="30" customHeight="1">
      <c r="A238" s="8" t="n"/>
      <c r="B238" s="7" t="n"/>
      <c r="C238" s="10" t="n"/>
      <c r="D238" s="14" t="str">
        <f>IF(B238="","",IFERROR(VLOOKUP(SUBSTITUTE(SUBSTITUTE(SUBSTITUTE(B238,"~","~~"),"*","~*"),"?","~?"),'Заказы'!$A$7:$E$206,5,FALSE),""))</f>
        <v/>
      </c>
      <c r="E238" s="9" t="n"/>
      <c r="F238" s="14" t="str">
        <f>IF(COUNTA(A238:C238)=0,"",IF(OR(A238="",B238="",C238=""),"Заполните строку",IF(COUNTIF('Заказы'!$A$7:$A$206,SUBSTITUTE(SUBSTITUTE(SUBSTITUTE(B238,"~","~~"),"*","~*"),"?","~?"))&lt;&gt;1,"Проверьте номер",IF(OR(NOT(ISNUMBER(C238)),C238&lt;=0),"Проверьте число","OK"))))</f>
        <v/>
      </c>
    </row>
    <row r="239" ht="30" customHeight="1">
      <c r="A239" s="8" t="n"/>
      <c r="B239" s="7" t="n"/>
      <c r="C239" s="10" t="n"/>
      <c r="D239" s="14" t="str">
        <f>IF(B239="","",IFERROR(VLOOKUP(SUBSTITUTE(SUBSTITUTE(SUBSTITUTE(B239,"~","~~"),"*","~*"),"?","~?"),'Заказы'!$A$7:$E$206,5,FALSE),""))</f>
        <v/>
      </c>
      <c r="E239" s="9" t="n"/>
      <c r="F239" s="14" t="str">
        <f>IF(COUNTA(A239:C239)=0,"",IF(OR(A239="",B239="",C239=""),"Заполните строку",IF(COUNTIF('Заказы'!$A$7:$A$206,SUBSTITUTE(SUBSTITUTE(SUBSTITUTE(B239,"~","~~"),"*","~*"),"?","~?"))&lt;&gt;1,"Проверьте номер",IF(OR(NOT(ISNUMBER(C239)),C239&lt;=0),"Проверьте число","OK"))))</f>
        <v/>
      </c>
    </row>
    <row r="240" ht="30" customHeight="1">
      <c r="A240" s="8" t="n"/>
      <c r="B240" s="7" t="n"/>
      <c r="C240" s="10" t="n"/>
      <c r="D240" s="14" t="str">
        <f>IF(B240="","",IFERROR(VLOOKUP(SUBSTITUTE(SUBSTITUTE(SUBSTITUTE(B240,"~","~~"),"*","~*"),"?","~?"),'Заказы'!$A$7:$E$206,5,FALSE),""))</f>
        <v/>
      </c>
      <c r="E240" s="9" t="n"/>
      <c r="F240" s="14" t="str">
        <f>IF(COUNTA(A240:C240)=0,"",IF(OR(A240="",B240="",C240=""),"Заполните строку",IF(COUNTIF('Заказы'!$A$7:$A$206,SUBSTITUTE(SUBSTITUTE(SUBSTITUTE(B240,"~","~~"),"*","~*"),"?","~?"))&lt;&gt;1,"Проверьте номер",IF(OR(NOT(ISNUMBER(C240)),C240&lt;=0),"Проверьте число","OK"))))</f>
        <v/>
      </c>
    </row>
    <row r="241" ht="30" customHeight="1">
      <c r="A241" s="8" t="n"/>
      <c r="B241" s="7" t="n"/>
      <c r="C241" s="10" t="n"/>
      <c r="D241" s="14" t="str">
        <f>IF(B241="","",IFERROR(VLOOKUP(SUBSTITUTE(SUBSTITUTE(SUBSTITUTE(B241,"~","~~"),"*","~*"),"?","~?"),'Заказы'!$A$7:$E$206,5,FALSE),""))</f>
        <v/>
      </c>
      <c r="E241" s="9" t="n"/>
      <c r="F241" s="14" t="str">
        <f>IF(COUNTA(A241:C241)=0,"",IF(OR(A241="",B241="",C241=""),"Заполните строку",IF(COUNTIF('Заказы'!$A$7:$A$206,SUBSTITUTE(SUBSTITUTE(SUBSTITUTE(B241,"~","~~"),"*","~*"),"?","~?"))&lt;&gt;1,"Проверьте номер",IF(OR(NOT(ISNUMBER(C241)),C241&lt;=0),"Проверьте число","OK"))))</f>
        <v/>
      </c>
    </row>
    <row r="242" ht="30" customHeight="1">
      <c r="A242" s="8" t="n"/>
      <c r="B242" s="7" t="n"/>
      <c r="C242" s="10" t="n"/>
      <c r="D242" s="14" t="str">
        <f>IF(B242="","",IFERROR(VLOOKUP(SUBSTITUTE(SUBSTITUTE(SUBSTITUTE(B242,"~","~~"),"*","~*"),"?","~?"),'Заказы'!$A$7:$E$206,5,FALSE),""))</f>
        <v/>
      </c>
      <c r="E242" s="9" t="n"/>
      <c r="F242" s="14" t="str">
        <f>IF(COUNTA(A242:C242)=0,"",IF(OR(A242="",B242="",C242=""),"Заполните строку",IF(COUNTIF('Заказы'!$A$7:$A$206,SUBSTITUTE(SUBSTITUTE(SUBSTITUTE(B242,"~","~~"),"*","~*"),"?","~?"))&lt;&gt;1,"Проверьте номер",IF(OR(NOT(ISNUMBER(C242)),C242&lt;=0),"Проверьте число","OK"))))</f>
        <v/>
      </c>
    </row>
    <row r="243" ht="30" customHeight="1">
      <c r="A243" s="8" t="n"/>
      <c r="B243" s="7" t="n"/>
      <c r="C243" s="10" t="n"/>
      <c r="D243" s="14" t="str">
        <f>IF(B243="","",IFERROR(VLOOKUP(SUBSTITUTE(SUBSTITUTE(SUBSTITUTE(B243,"~","~~"),"*","~*"),"?","~?"),'Заказы'!$A$7:$E$206,5,FALSE),""))</f>
        <v/>
      </c>
      <c r="E243" s="9" t="n"/>
      <c r="F243" s="14" t="str">
        <f>IF(COUNTA(A243:C243)=0,"",IF(OR(A243="",B243="",C243=""),"Заполните строку",IF(COUNTIF('Заказы'!$A$7:$A$206,SUBSTITUTE(SUBSTITUTE(SUBSTITUTE(B243,"~","~~"),"*","~*"),"?","~?"))&lt;&gt;1,"Проверьте номер",IF(OR(NOT(ISNUMBER(C243)),C243&lt;=0),"Проверьте число","OK"))))</f>
        <v/>
      </c>
    </row>
    <row r="244" ht="30" customHeight="1">
      <c r="A244" s="8" t="n"/>
      <c r="B244" s="7" t="n"/>
      <c r="C244" s="10" t="n"/>
      <c r="D244" s="14" t="str">
        <f>IF(B244="","",IFERROR(VLOOKUP(SUBSTITUTE(SUBSTITUTE(SUBSTITUTE(B244,"~","~~"),"*","~*"),"?","~?"),'Заказы'!$A$7:$E$206,5,FALSE),""))</f>
        <v/>
      </c>
      <c r="E244" s="9" t="n"/>
      <c r="F244" s="14" t="str">
        <f>IF(COUNTA(A244:C244)=0,"",IF(OR(A244="",B244="",C244=""),"Заполните строку",IF(COUNTIF('Заказы'!$A$7:$A$206,SUBSTITUTE(SUBSTITUTE(SUBSTITUTE(B244,"~","~~"),"*","~*"),"?","~?"))&lt;&gt;1,"Проверьте номер",IF(OR(NOT(ISNUMBER(C244)),C244&lt;=0),"Проверьте число","OK"))))</f>
        <v/>
      </c>
    </row>
    <row r="245" ht="30" customHeight="1">
      <c r="A245" s="8" t="n"/>
      <c r="B245" s="7" t="n"/>
      <c r="C245" s="10" t="n"/>
      <c r="D245" s="14" t="str">
        <f>IF(B245="","",IFERROR(VLOOKUP(SUBSTITUTE(SUBSTITUTE(SUBSTITUTE(B245,"~","~~"),"*","~*"),"?","~?"),'Заказы'!$A$7:$E$206,5,FALSE),""))</f>
        <v/>
      </c>
      <c r="E245" s="9" t="n"/>
      <c r="F245" s="14" t="str">
        <f>IF(COUNTA(A245:C245)=0,"",IF(OR(A245="",B245="",C245=""),"Заполните строку",IF(COUNTIF('Заказы'!$A$7:$A$206,SUBSTITUTE(SUBSTITUTE(SUBSTITUTE(B245,"~","~~"),"*","~*"),"?","~?"))&lt;&gt;1,"Проверьте номер",IF(OR(NOT(ISNUMBER(C245)),C245&lt;=0),"Проверьте число","OK"))))</f>
        <v/>
      </c>
    </row>
    <row r="246" ht="30" customHeight="1">
      <c r="A246" s="8" t="n"/>
      <c r="B246" s="7" t="n"/>
      <c r="C246" s="10" t="n"/>
      <c r="D246" s="14" t="str">
        <f>IF(B246="","",IFERROR(VLOOKUP(SUBSTITUTE(SUBSTITUTE(SUBSTITUTE(B246,"~","~~"),"*","~*"),"?","~?"),'Заказы'!$A$7:$E$206,5,FALSE),""))</f>
        <v/>
      </c>
      <c r="E246" s="9" t="n"/>
      <c r="F246" s="14" t="str">
        <f>IF(COUNTA(A246:C246)=0,"",IF(OR(A246="",B246="",C246=""),"Заполните строку",IF(COUNTIF('Заказы'!$A$7:$A$206,SUBSTITUTE(SUBSTITUTE(SUBSTITUTE(B246,"~","~~"),"*","~*"),"?","~?"))&lt;&gt;1,"Проверьте номер",IF(OR(NOT(ISNUMBER(C246)),C246&lt;=0),"Проверьте число","OK"))))</f>
        <v/>
      </c>
    </row>
    <row r="247" ht="30" customHeight="1">
      <c r="A247" s="8" t="n"/>
      <c r="B247" s="7" t="n"/>
      <c r="C247" s="10" t="n"/>
      <c r="D247" s="14" t="str">
        <f>IF(B247="","",IFERROR(VLOOKUP(SUBSTITUTE(SUBSTITUTE(SUBSTITUTE(B247,"~","~~"),"*","~*"),"?","~?"),'Заказы'!$A$7:$E$206,5,FALSE),""))</f>
        <v/>
      </c>
      <c r="E247" s="9" t="n"/>
      <c r="F247" s="14" t="str">
        <f>IF(COUNTA(A247:C247)=0,"",IF(OR(A247="",B247="",C247=""),"Заполните строку",IF(COUNTIF('Заказы'!$A$7:$A$206,SUBSTITUTE(SUBSTITUTE(SUBSTITUTE(B247,"~","~~"),"*","~*"),"?","~?"))&lt;&gt;1,"Проверьте номер",IF(OR(NOT(ISNUMBER(C247)),C247&lt;=0),"Проверьте число","OK"))))</f>
        <v/>
      </c>
    </row>
    <row r="248" ht="30" customHeight="1">
      <c r="A248" s="8" t="n"/>
      <c r="B248" s="7" t="n"/>
      <c r="C248" s="10" t="n"/>
      <c r="D248" s="14" t="str">
        <f>IF(B248="","",IFERROR(VLOOKUP(SUBSTITUTE(SUBSTITUTE(SUBSTITUTE(B248,"~","~~"),"*","~*"),"?","~?"),'Заказы'!$A$7:$E$206,5,FALSE),""))</f>
        <v/>
      </c>
      <c r="E248" s="9" t="n"/>
      <c r="F248" s="14" t="str">
        <f>IF(COUNTA(A248:C248)=0,"",IF(OR(A248="",B248="",C248=""),"Заполните строку",IF(COUNTIF('Заказы'!$A$7:$A$206,SUBSTITUTE(SUBSTITUTE(SUBSTITUTE(B248,"~","~~"),"*","~*"),"?","~?"))&lt;&gt;1,"Проверьте номер",IF(OR(NOT(ISNUMBER(C248)),C248&lt;=0),"Проверьте число","OK"))))</f>
        <v/>
      </c>
    </row>
    <row r="249" ht="30" customHeight="1">
      <c r="A249" s="8" t="n"/>
      <c r="B249" s="7" t="n"/>
      <c r="C249" s="10" t="n"/>
      <c r="D249" s="14" t="str">
        <f>IF(B249="","",IFERROR(VLOOKUP(SUBSTITUTE(SUBSTITUTE(SUBSTITUTE(B249,"~","~~"),"*","~*"),"?","~?"),'Заказы'!$A$7:$E$206,5,FALSE),""))</f>
        <v/>
      </c>
      <c r="E249" s="9" t="n"/>
      <c r="F249" s="14" t="str">
        <f>IF(COUNTA(A249:C249)=0,"",IF(OR(A249="",B249="",C249=""),"Заполните строку",IF(COUNTIF('Заказы'!$A$7:$A$206,SUBSTITUTE(SUBSTITUTE(SUBSTITUTE(B249,"~","~~"),"*","~*"),"?","~?"))&lt;&gt;1,"Проверьте номер",IF(OR(NOT(ISNUMBER(C249)),C249&lt;=0),"Проверьте число","OK"))))</f>
        <v/>
      </c>
    </row>
    <row r="250" ht="30" customHeight="1">
      <c r="A250" s="8" t="n"/>
      <c r="B250" s="7" t="n"/>
      <c r="C250" s="10" t="n"/>
      <c r="D250" s="14" t="str">
        <f>IF(B250="","",IFERROR(VLOOKUP(SUBSTITUTE(SUBSTITUTE(SUBSTITUTE(B250,"~","~~"),"*","~*"),"?","~?"),'Заказы'!$A$7:$E$206,5,FALSE),""))</f>
        <v/>
      </c>
      <c r="E250" s="9" t="n"/>
      <c r="F250" s="14" t="str">
        <f>IF(COUNTA(A250:C250)=0,"",IF(OR(A250="",B250="",C250=""),"Заполните строку",IF(COUNTIF('Заказы'!$A$7:$A$206,SUBSTITUTE(SUBSTITUTE(SUBSTITUTE(B250,"~","~~"),"*","~*"),"?","~?"))&lt;&gt;1,"Проверьте номер",IF(OR(NOT(ISNUMBER(C250)),C250&lt;=0),"Проверьте число","OK"))))</f>
        <v/>
      </c>
    </row>
    <row r="251" ht="30" customHeight="1">
      <c r="A251" s="8" t="n"/>
      <c r="B251" s="7" t="n"/>
      <c r="C251" s="10" t="n"/>
      <c r="D251" s="14" t="str">
        <f>IF(B251="","",IFERROR(VLOOKUP(SUBSTITUTE(SUBSTITUTE(SUBSTITUTE(B251,"~","~~"),"*","~*"),"?","~?"),'Заказы'!$A$7:$E$206,5,FALSE),""))</f>
        <v/>
      </c>
      <c r="E251" s="9" t="n"/>
      <c r="F251" s="14" t="str">
        <f>IF(COUNTA(A251:C251)=0,"",IF(OR(A251="",B251="",C251=""),"Заполните строку",IF(COUNTIF('Заказы'!$A$7:$A$206,SUBSTITUTE(SUBSTITUTE(SUBSTITUTE(B251,"~","~~"),"*","~*"),"?","~?"))&lt;&gt;1,"Проверьте номер",IF(OR(NOT(ISNUMBER(C251)),C251&lt;=0),"Проверьте число","OK"))))</f>
        <v/>
      </c>
    </row>
    <row r="252" ht="30" customHeight="1">
      <c r="A252" s="8" t="n"/>
      <c r="B252" s="7" t="n"/>
      <c r="C252" s="10" t="n"/>
      <c r="D252" s="14" t="str">
        <f>IF(B252="","",IFERROR(VLOOKUP(SUBSTITUTE(SUBSTITUTE(SUBSTITUTE(B252,"~","~~"),"*","~*"),"?","~?"),'Заказы'!$A$7:$E$206,5,FALSE),""))</f>
        <v/>
      </c>
      <c r="E252" s="9" t="n"/>
      <c r="F252" s="14" t="str">
        <f>IF(COUNTA(A252:C252)=0,"",IF(OR(A252="",B252="",C252=""),"Заполните строку",IF(COUNTIF('Заказы'!$A$7:$A$206,SUBSTITUTE(SUBSTITUTE(SUBSTITUTE(B252,"~","~~"),"*","~*"),"?","~?"))&lt;&gt;1,"Проверьте номер",IF(OR(NOT(ISNUMBER(C252)),C252&lt;=0),"Проверьте число","OK"))))</f>
        <v/>
      </c>
    </row>
    <row r="253" ht="30" customHeight="1">
      <c r="A253" s="8" t="n"/>
      <c r="B253" s="7" t="n"/>
      <c r="C253" s="10" t="n"/>
      <c r="D253" s="14" t="str">
        <f>IF(B253="","",IFERROR(VLOOKUP(SUBSTITUTE(SUBSTITUTE(SUBSTITUTE(B253,"~","~~"),"*","~*"),"?","~?"),'Заказы'!$A$7:$E$206,5,FALSE),""))</f>
        <v/>
      </c>
      <c r="E253" s="9" t="n"/>
      <c r="F253" s="14" t="str">
        <f>IF(COUNTA(A253:C253)=0,"",IF(OR(A253="",B253="",C253=""),"Заполните строку",IF(COUNTIF('Заказы'!$A$7:$A$206,SUBSTITUTE(SUBSTITUTE(SUBSTITUTE(B253,"~","~~"),"*","~*"),"?","~?"))&lt;&gt;1,"Проверьте номер",IF(OR(NOT(ISNUMBER(C253)),C253&lt;=0),"Проверьте число","OK"))))</f>
        <v/>
      </c>
    </row>
    <row r="254" ht="30" customHeight="1">
      <c r="A254" s="8" t="n"/>
      <c r="B254" s="7" t="n"/>
      <c r="C254" s="10" t="n"/>
      <c r="D254" s="14" t="str">
        <f>IF(B254="","",IFERROR(VLOOKUP(SUBSTITUTE(SUBSTITUTE(SUBSTITUTE(B254,"~","~~"),"*","~*"),"?","~?"),'Заказы'!$A$7:$E$206,5,FALSE),""))</f>
        <v/>
      </c>
      <c r="E254" s="9" t="n"/>
      <c r="F254" s="14" t="str">
        <f>IF(COUNTA(A254:C254)=0,"",IF(OR(A254="",B254="",C254=""),"Заполните строку",IF(COUNTIF('Заказы'!$A$7:$A$206,SUBSTITUTE(SUBSTITUTE(SUBSTITUTE(B254,"~","~~"),"*","~*"),"?","~?"))&lt;&gt;1,"Проверьте номер",IF(OR(NOT(ISNUMBER(C254)),C254&lt;=0),"Проверьте число","OK"))))</f>
        <v/>
      </c>
    </row>
    <row r="255" ht="30" customHeight="1">
      <c r="A255" s="8" t="n"/>
      <c r="B255" s="7" t="n"/>
      <c r="C255" s="10" t="n"/>
      <c r="D255" s="14" t="str">
        <f>IF(B255="","",IFERROR(VLOOKUP(SUBSTITUTE(SUBSTITUTE(SUBSTITUTE(B255,"~","~~"),"*","~*"),"?","~?"),'Заказы'!$A$7:$E$206,5,FALSE),""))</f>
        <v/>
      </c>
      <c r="E255" s="9" t="n"/>
      <c r="F255" s="14" t="str">
        <f>IF(COUNTA(A255:C255)=0,"",IF(OR(A255="",B255="",C255=""),"Заполните строку",IF(COUNTIF('Заказы'!$A$7:$A$206,SUBSTITUTE(SUBSTITUTE(SUBSTITUTE(B255,"~","~~"),"*","~*"),"?","~?"))&lt;&gt;1,"Проверьте номер",IF(OR(NOT(ISNUMBER(C255)),C255&lt;=0),"Проверьте число","OK"))))</f>
        <v/>
      </c>
    </row>
    <row r="256" ht="30" customHeight="1">
      <c r="A256" s="8" t="n"/>
      <c r="B256" s="7" t="n"/>
      <c r="C256" s="10" t="n"/>
      <c r="D256" s="14" t="str">
        <f>IF(B256="","",IFERROR(VLOOKUP(SUBSTITUTE(SUBSTITUTE(SUBSTITUTE(B256,"~","~~"),"*","~*"),"?","~?"),'Заказы'!$A$7:$E$206,5,FALSE),""))</f>
        <v/>
      </c>
      <c r="E256" s="9" t="n"/>
      <c r="F256" s="14" t="str">
        <f>IF(COUNTA(A256:C256)=0,"",IF(OR(A256="",B256="",C256=""),"Заполните строку",IF(COUNTIF('Заказы'!$A$7:$A$206,SUBSTITUTE(SUBSTITUTE(SUBSTITUTE(B256,"~","~~"),"*","~*"),"?","~?"))&lt;&gt;1,"Проверьте номер",IF(OR(NOT(ISNUMBER(C256)),C256&lt;=0),"Проверьте число","OK"))))</f>
        <v/>
      </c>
    </row>
    <row r="257" ht="30" customHeight="1">
      <c r="A257" s="8" t="n"/>
      <c r="B257" s="7" t="n"/>
      <c r="C257" s="10" t="n"/>
      <c r="D257" s="14" t="str">
        <f>IF(B257="","",IFERROR(VLOOKUP(SUBSTITUTE(SUBSTITUTE(SUBSTITUTE(B257,"~","~~"),"*","~*"),"?","~?"),'Заказы'!$A$7:$E$206,5,FALSE),""))</f>
        <v/>
      </c>
      <c r="E257" s="9" t="n"/>
      <c r="F257" s="14" t="str">
        <f>IF(COUNTA(A257:C257)=0,"",IF(OR(A257="",B257="",C257=""),"Заполните строку",IF(COUNTIF('Заказы'!$A$7:$A$206,SUBSTITUTE(SUBSTITUTE(SUBSTITUTE(B257,"~","~~"),"*","~*"),"?","~?"))&lt;&gt;1,"Проверьте номер",IF(OR(NOT(ISNUMBER(C257)),C257&lt;=0),"Проверьте число","OK"))))</f>
        <v/>
      </c>
    </row>
    <row r="258" ht="30" customHeight="1">
      <c r="A258" s="8" t="n"/>
      <c r="B258" s="7" t="n"/>
      <c r="C258" s="10" t="n"/>
      <c r="D258" s="14" t="str">
        <f>IF(B258="","",IFERROR(VLOOKUP(SUBSTITUTE(SUBSTITUTE(SUBSTITUTE(B258,"~","~~"),"*","~*"),"?","~?"),'Заказы'!$A$7:$E$206,5,FALSE),""))</f>
        <v/>
      </c>
      <c r="E258" s="9" t="n"/>
      <c r="F258" s="14" t="str">
        <f>IF(COUNTA(A258:C258)=0,"",IF(OR(A258="",B258="",C258=""),"Заполните строку",IF(COUNTIF('Заказы'!$A$7:$A$206,SUBSTITUTE(SUBSTITUTE(SUBSTITUTE(B258,"~","~~"),"*","~*"),"?","~?"))&lt;&gt;1,"Проверьте номер",IF(OR(NOT(ISNUMBER(C258)),C258&lt;=0),"Проверьте число","OK"))))</f>
        <v/>
      </c>
    </row>
    <row r="259" ht="30" customHeight="1">
      <c r="A259" s="8" t="n"/>
      <c r="B259" s="7" t="n"/>
      <c r="C259" s="10" t="n"/>
      <c r="D259" s="14" t="str">
        <f>IF(B259="","",IFERROR(VLOOKUP(SUBSTITUTE(SUBSTITUTE(SUBSTITUTE(B259,"~","~~"),"*","~*"),"?","~?"),'Заказы'!$A$7:$E$206,5,FALSE),""))</f>
        <v/>
      </c>
      <c r="E259" s="9" t="n"/>
      <c r="F259" s="14" t="str">
        <f>IF(COUNTA(A259:C259)=0,"",IF(OR(A259="",B259="",C259=""),"Заполните строку",IF(COUNTIF('Заказы'!$A$7:$A$206,SUBSTITUTE(SUBSTITUTE(SUBSTITUTE(B259,"~","~~"),"*","~*"),"?","~?"))&lt;&gt;1,"Проверьте номер",IF(OR(NOT(ISNUMBER(C259)),C259&lt;=0),"Проверьте число","OK"))))</f>
        <v/>
      </c>
    </row>
    <row r="260" ht="30" customHeight="1">
      <c r="A260" s="8" t="n"/>
      <c r="B260" s="7" t="n"/>
      <c r="C260" s="10" t="n"/>
      <c r="D260" s="14" t="str">
        <f>IF(B260="","",IFERROR(VLOOKUP(SUBSTITUTE(SUBSTITUTE(SUBSTITUTE(B260,"~","~~"),"*","~*"),"?","~?"),'Заказы'!$A$7:$E$206,5,FALSE),""))</f>
        <v/>
      </c>
      <c r="E260" s="9" t="n"/>
      <c r="F260" s="14" t="str">
        <f>IF(COUNTA(A260:C260)=0,"",IF(OR(A260="",B260="",C260=""),"Заполните строку",IF(COUNTIF('Заказы'!$A$7:$A$206,SUBSTITUTE(SUBSTITUTE(SUBSTITUTE(B260,"~","~~"),"*","~*"),"?","~?"))&lt;&gt;1,"Проверьте номер",IF(OR(NOT(ISNUMBER(C260)),C260&lt;=0),"Проверьте число","OK"))))</f>
        <v/>
      </c>
    </row>
    <row r="261" ht="30" customHeight="1">
      <c r="A261" s="8" t="n"/>
      <c r="B261" s="7" t="n"/>
      <c r="C261" s="10" t="n"/>
      <c r="D261" s="14" t="str">
        <f>IF(B261="","",IFERROR(VLOOKUP(SUBSTITUTE(SUBSTITUTE(SUBSTITUTE(B261,"~","~~"),"*","~*"),"?","~?"),'Заказы'!$A$7:$E$206,5,FALSE),""))</f>
        <v/>
      </c>
      <c r="E261" s="9" t="n"/>
      <c r="F261" s="14" t="str">
        <f>IF(COUNTA(A261:C261)=0,"",IF(OR(A261="",B261="",C261=""),"Заполните строку",IF(COUNTIF('Заказы'!$A$7:$A$206,SUBSTITUTE(SUBSTITUTE(SUBSTITUTE(B261,"~","~~"),"*","~*"),"?","~?"))&lt;&gt;1,"Проверьте номер",IF(OR(NOT(ISNUMBER(C261)),C261&lt;=0),"Проверьте число","OK"))))</f>
        <v/>
      </c>
    </row>
    <row r="262" ht="30" customHeight="1">
      <c r="A262" s="8" t="n"/>
      <c r="B262" s="7" t="n"/>
      <c r="C262" s="10" t="n"/>
      <c r="D262" s="14" t="str">
        <f>IF(B262="","",IFERROR(VLOOKUP(SUBSTITUTE(SUBSTITUTE(SUBSTITUTE(B262,"~","~~"),"*","~*"),"?","~?"),'Заказы'!$A$7:$E$206,5,FALSE),""))</f>
        <v/>
      </c>
      <c r="E262" s="9" t="n"/>
      <c r="F262" s="14" t="str">
        <f>IF(COUNTA(A262:C262)=0,"",IF(OR(A262="",B262="",C262=""),"Заполните строку",IF(COUNTIF('Заказы'!$A$7:$A$206,SUBSTITUTE(SUBSTITUTE(SUBSTITUTE(B262,"~","~~"),"*","~*"),"?","~?"))&lt;&gt;1,"Проверьте номер",IF(OR(NOT(ISNUMBER(C262)),C262&lt;=0),"Проверьте число","OK"))))</f>
        <v/>
      </c>
    </row>
    <row r="263" ht="30" customHeight="1">
      <c r="A263" s="8" t="n"/>
      <c r="B263" s="7" t="n"/>
      <c r="C263" s="10" t="n"/>
      <c r="D263" s="14" t="str">
        <f>IF(B263="","",IFERROR(VLOOKUP(SUBSTITUTE(SUBSTITUTE(SUBSTITUTE(B263,"~","~~"),"*","~*"),"?","~?"),'Заказы'!$A$7:$E$206,5,FALSE),""))</f>
        <v/>
      </c>
      <c r="E263" s="9" t="n"/>
      <c r="F263" s="14" t="str">
        <f>IF(COUNTA(A263:C263)=0,"",IF(OR(A263="",B263="",C263=""),"Заполните строку",IF(COUNTIF('Заказы'!$A$7:$A$206,SUBSTITUTE(SUBSTITUTE(SUBSTITUTE(B263,"~","~~"),"*","~*"),"?","~?"))&lt;&gt;1,"Проверьте номер",IF(OR(NOT(ISNUMBER(C263)),C263&lt;=0),"Проверьте число","OK"))))</f>
        <v/>
      </c>
    </row>
    <row r="264" ht="30" customHeight="1">
      <c r="A264" s="8" t="n"/>
      <c r="B264" s="7" t="n"/>
      <c r="C264" s="10" t="n"/>
      <c r="D264" s="14" t="str">
        <f>IF(B264="","",IFERROR(VLOOKUP(SUBSTITUTE(SUBSTITUTE(SUBSTITUTE(B264,"~","~~"),"*","~*"),"?","~?"),'Заказы'!$A$7:$E$206,5,FALSE),""))</f>
        <v/>
      </c>
      <c r="E264" s="9" t="n"/>
      <c r="F264" s="14" t="str">
        <f>IF(COUNTA(A264:C264)=0,"",IF(OR(A264="",B264="",C264=""),"Заполните строку",IF(COUNTIF('Заказы'!$A$7:$A$206,SUBSTITUTE(SUBSTITUTE(SUBSTITUTE(B264,"~","~~"),"*","~*"),"?","~?"))&lt;&gt;1,"Проверьте номер",IF(OR(NOT(ISNUMBER(C264)),C264&lt;=0),"Проверьте число","OK"))))</f>
        <v/>
      </c>
    </row>
    <row r="265" ht="30" customHeight="1">
      <c r="A265" s="8" t="n"/>
      <c r="B265" s="7" t="n"/>
      <c r="C265" s="10" t="n"/>
      <c r="D265" s="14" t="str">
        <f>IF(B265="","",IFERROR(VLOOKUP(SUBSTITUTE(SUBSTITUTE(SUBSTITUTE(B265,"~","~~"),"*","~*"),"?","~?"),'Заказы'!$A$7:$E$206,5,FALSE),""))</f>
        <v/>
      </c>
      <c r="E265" s="9" t="n"/>
      <c r="F265" s="14" t="str">
        <f>IF(COUNTA(A265:C265)=0,"",IF(OR(A265="",B265="",C265=""),"Заполните строку",IF(COUNTIF('Заказы'!$A$7:$A$206,SUBSTITUTE(SUBSTITUTE(SUBSTITUTE(B265,"~","~~"),"*","~*"),"?","~?"))&lt;&gt;1,"Проверьте номер",IF(OR(NOT(ISNUMBER(C265)),C265&lt;=0),"Проверьте число","OK"))))</f>
        <v/>
      </c>
    </row>
    <row r="266" ht="30" customHeight="1">
      <c r="A266" s="8" t="n"/>
      <c r="B266" s="7" t="n"/>
      <c r="C266" s="10" t="n"/>
      <c r="D266" s="14" t="str">
        <f>IF(B266="","",IFERROR(VLOOKUP(SUBSTITUTE(SUBSTITUTE(SUBSTITUTE(B266,"~","~~"),"*","~*"),"?","~?"),'Заказы'!$A$7:$E$206,5,FALSE),""))</f>
        <v/>
      </c>
      <c r="E266" s="9" t="n"/>
      <c r="F266" s="14" t="str">
        <f>IF(COUNTA(A266:C266)=0,"",IF(OR(A266="",B266="",C266=""),"Заполните строку",IF(COUNTIF('Заказы'!$A$7:$A$206,SUBSTITUTE(SUBSTITUTE(SUBSTITUTE(B266,"~","~~"),"*","~*"),"?","~?"))&lt;&gt;1,"Проверьте номер",IF(OR(NOT(ISNUMBER(C266)),C266&lt;=0),"Проверьте число","OK"))))</f>
        <v/>
      </c>
    </row>
    <row r="267" ht="30" customHeight="1">
      <c r="A267" s="8" t="n"/>
      <c r="B267" s="7" t="n"/>
      <c r="C267" s="10" t="n"/>
      <c r="D267" s="14" t="str">
        <f>IF(B267="","",IFERROR(VLOOKUP(SUBSTITUTE(SUBSTITUTE(SUBSTITUTE(B267,"~","~~"),"*","~*"),"?","~?"),'Заказы'!$A$7:$E$206,5,FALSE),""))</f>
        <v/>
      </c>
      <c r="E267" s="9" t="n"/>
      <c r="F267" s="14" t="str">
        <f>IF(COUNTA(A267:C267)=0,"",IF(OR(A267="",B267="",C267=""),"Заполните строку",IF(COUNTIF('Заказы'!$A$7:$A$206,SUBSTITUTE(SUBSTITUTE(SUBSTITUTE(B267,"~","~~"),"*","~*"),"?","~?"))&lt;&gt;1,"Проверьте номер",IF(OR(NOT(ISNUMBER(C267)),C267&lt;=0),"Проверьте число","OK"))))</f>
        <v/>
      </c>
    </row>
    <row r="268" ht="30" customHeight="1">
      <c r="A268" s="8" t="n"/>
      <c r="B268" s="7" t="n"/>
      <c r="C268" s="10" t="n"/>
      <c r="D268" s="14" t="str">
        <f>IF(B268="","",IFERROR(VLOOKUP(SUBSTITUTE(SUBSTITUTE(SUBSTITUTE(B268,"~","~~"),"*","~*"),"?","~?"),'Заказы'!$A$7:$E$206,5,FALSE),""))</f>
        <v/>
      </c>
      <c r="E268" s="9" t="n"/>
      <c r="F268" s="14" t="str">
        <f>IF(COUNTA(A268:C268)=0,"",IF(OR(A268="",B268="",C268=""),"Заполните строку",IF(COUNTIF('Заказы'!$A$7:$A$206,SUBSTITUTE(SUBSTITUTE(SUBSTITUTE(B268,"~","~~"),"*","~*"),"?","~?"))&lt;&gt;1,"Проверьте номер",IF(OR(NOT(ISNUMBER(C268)),C268&lt;=0),"Проверьте число","OK"))))</f>
        <v/>
      </c>
    </row>
    <row r="269" ht="30" customHeight="1">
      <c r="A269" s="8" t="n"/>
      <c r="B269" s="7" t="n"/>
      <c r="C269" s="10" t="n"/>
      <c r="D269" s="14" t="str">
        <f>IF(B269="","",IFERROR(VLOOKUP(SUBSTITUTE(SUBSTITUTE(SUBSTITUTE(B269,"~","~~"),"*","~*"),"?","~?"),'Заказы'!$A$7:$E$206,5,FALSE),""))</f>
        <v/>
      </c>
      <c r="E269" s="9" t="n"/>
      <c r="F269" s="14" t="str">
        <f>IF(COUNTA(A269:C269)=0,"",IF(OR(A269="",B269="",C269=""),"Заполните строку",IF(COUNTIF('Заказы'!$A$7:$A$206,SUBSTITUTE(SUBSTITUTE(SUBSTITUTE(B269,"~","~~"),"*","~*"),"?","~?"))&lt;&gt;1,"Проверьте номер",IF(OR(NOT(ISNUMBER(C269)),C269&lt;=0),"Проверьте число","OK"))))</f>
        <v/>
      </c>
    </row>
    <row r="270" ht="30" customHeight="1">
      <c r="A270" s="8" t="n"/>
      <c r="B270" s="7" t="n"/>
      <c r="C270" s="10" t="n"/>
      <c r="D270" s="14" t="str">
        <f>IF(B270="","",IFERROR(VLOOKUP(SUBSTITUTE(SUBSTITUTE(SUBSTITUTE(B270,"~","~~"),"*","~*"),"?","~?"),'Заказы'!$A$7:$E$206,5,FALSE),""))</f>
        <v/>
      </c>
      <c r="E270" s="9" t="n"/>
      <c r="F270" s="14" t="str">
        <f>IF(COUNTA(A270:C270)=0,"",IF(OR(A270="",B270="",C270=""),"Заполните строку",IF(COUNTIF('Заказы'!$A$7:$A$206,SUBSTITUTE(SUBSTITUTE(SUBSTITUTE(B270,"~","~~"),"*","~*"),"?","~?"))&lt;&gt;1,"Проверьте номер",IF(OR(NOT(ISNUMBER(C270)),C270&lt;=0),"Проверьте число","OK"))))</f>
        <v/>
      </c>
    </row>
    <row r="271" ht="30" customHeight="1">
      <c r="A271" s="8" t="n"/>
      <c r="B271" s="7" t="n"/>
      <c r="C271" s="10" t="n"/>
      <c r="D271" s="14" t="str">
        <f>IF(B271="","",IFERROR(VLOOKUP(SUBSTITUTE(SUBSTITUTE(SUBSTITUTE(B271,"~","~~"),"*","~*"),"?","~?"),'Заказы'!$A$7:$E$206,5,FALSE),""))</f>
        <v/>
      </c>
      <c r="E271" s="9" t="n"/>
      <c r="F271" s="14" t="str">
        <f>IF(COUNTA(A271:C271)=0,"",IF(OR(A271="",B271="",C271=""),"Заполните строку",IF(COUNTIF('Заказы'!$A$7:$A$206,SUBSTITUTE(SUBSTITUTE(SUBSTITUTE(B271,"~","~~"),"*","~*"),"?","~?"))&lt;&gt;1,"Проверьте номер",IF(OR(NOT(ISNUMBER(C271)),C271&lt;=0),"Проверьте число","OK"))))</f>
        <v/>
      </c>
    </row>
    <row r="272" ht="30" customHeight="1">
      <c r="A272" s="8" t="n"/>
      <c r="B272" s="7" t="n"/>
      <c r="C272" s="10" t="n"/>
      <c r="D272" s="14" t="str">
        <f>IF(B272="","",IFERROR(VLOOKUP(SUBSTITUTE(SUBSTITUTE(SUBSTITUTE(B272,"~","~~"),"*","~*"),"?","~?"),'Заказы'!$A$7:$E$206,5,FALSE),""))</f>
        <v/>
      </c>
      <c r="E272" s="9" t="n"/>
      <c r="F272" s="14" t="str">
        <f>IF(COUNTA(A272:C272)=0,"",IF(OR(A272="",B272="",C272=""),"Заполните строку",IF(COUNTIF('Заказы'!$A$7:$A$206,SUBSTITUTE(SUBSTITUTE(SUBSTITUTE(B272,"~","~~"),"*","~*"),"?","~?"))&lt;&gt;1,"Проверьте номер",IF(OR(NOT(ISNUMBER(C272)),C272&lt;=0),"Проверьте число","OK"))))</f>
        <v/>
      </c>
    </row>
    <row r="273" ht="30" customHeight="1">
      <c r="A273" s="8" t="n"/>
      <c r="B273" s="7" t="n"/>
      <c r="C273" s="10" t="n"/>
      <c r="D273" s="14" t="str">
        <f>IF(B273="","",IFERROR(VLOOKUP(SUBSTITUTE(SUBSTITUTE(SUBSTITUTE(B273,"~","~~"),"*","~*"),"?","~?"),'Заказы'!$A$7:$E$206,5,FALSE),""))</f>
        <v/>
      </c>
      <c r="E273" s="9" t="n"/>
      <c r="F273" s="14" t="str">
        <f>IF(COUNTA(A273:C273)=0,"",IF(OR(A273="",B273="",C273=""),"Заполните строку",IF(COUNTIF('Заказы'!$A$7:$A$206,SUBSTITUTE(SUBSTITUTE(SUBSTITUTE(B273,"~","~~"),"*","~*"),"?","~?"))&lt;&gt;1,"Проверьте номер",IF(OR(NOT(ISNUMBER(C273)),C273&lt;=0),"Проверьте число","OK"))))</f>
        <v/>
      </c>
    </row>
    <row r="274" ht="30" customHeight="1">
      <c r="A274" s="8" t="n"/>
      <c r="B274" s="7" t="n"/>
      <c r="C274" s="10" t="n"/>
      <c r="D274" s="14" t="str">
        <f>IF(B274="","",IFERROR(VLOOKUP(SUBSTITUTE(SUBSTITUTE(SUBSTITUTE(B274,"~","~~"),"*","~*"),"?","~?"),'Заказы'!$A$7:$E$206,5,FALSE),""))</f>
        <v/>
      </c>
      <c r="E274" s="9" t="n"/>
      <c r="F274" s="14" t="str">
        <f>IF(COUNTA(A274:C274)=0,"",IF(OR(A274="",B274="",C274=""),"Заполните строку",IF(COUNTIF('Заказы'!$A$7:$A$206,SUBSTITUTE(SUBSTITUTE(SUBSTITUTE(B274,"~","~~"),"*","~*"),"?","~?"))&lt;&gt;1,"Проверьте номер",IF(OR(NOT(ISNUMBER(C274)),C274&lt;=0),"Проверьте число","OK"))))</f>
        <v/>
      </c>
    </row>
    <row r="275" ht="30" customHeight="1">
      <c r="A275" s="8" t="n"/>
      <c r="B275" s="7" t="n"/>
      <c r="C275" s="10" t="n"/>
      <c r="D275" s="14" t="str">
        <f>IF(B275="","",IFERROR(VLOOKUP(SUBSTITUTE(SUBSTITUTE(SUBSTITUTE(B275,"~","~~"),"*","~*"),"?","~?"),'Заказы'!$A$7:$E$206,5,FALSE),""))</f>
        <v/>
      </c>
      <c r="E275" s="9" t="n"/>
      <c r="F275" s="14" t="str">
        <f>IF(COUNTA(A275:C275)=0,"",IF(OR(A275="",B275="",C275=""),"Заполните строку",IF(COUNTIF('Заказы'!$A$7:$A$206,SUBSTITUTE(SUBSTITUTE(SUBSTITUTE(B275,"~","~~"),"*","~*"),"?","~?"))&lt;&gt;1,"Проверьте номер",IF(OR(NOT(ISNUMBER(C275)),C275&lt;=0),"Проверьте число","OK"))))</f>
        <v/>
      </c>
    </row>
    <row r="276" ht="30" customHeight="1">
      <c r="A276" s="8" t="n"/>
      <c r="B276" s="7" t="n"/>
      <c r="C276" s="10" t="n"/>
      <c r="D276" s="14" t="str">
        <f>IF(B276="","",IFERROR(VLOOKUP(SUBSTITUTE(SUBSTITUTE(SUBSTITUTE(B276,"~","~~"),"*","~*"),"?","~?"),'Заказы'!$A$7:$E$206,5,FALSE),""))</f>
        <v/>
      </c>
      <c r="E276" s="9" t="n"/>
      <c r="F276" s="14" t="str">
        <f>IF(COUNTA(A276:C276)=0,"",IF(OR(A276="",B276="",C276=""),"Заполните строку",IF(COUNTIF('Заказы'!$A$7:$A$206,SUBSTITUTE(SUBSTITUTE(SUBSTITUTE(B276,"~","~~"),"*","~*"),"?","~?"))&lt;&gt;1,"Проверьте номер",IF(OR(NOT(ISNUMBER(C276)),C276&lt;=0),"Проверьте число","OK"))))</f>
        <v/>
      </c>
    </row>
    <row r="277" ht="30" customHeight="1">
      <c r="A277" s="8" t="n"/>
      <c r="B277" s="7" t="n"/>
      <c r="C277" s="10" t="n"/>
      <c r="D277" s="14" t="str">
        <f>IF(B277="","",IFERROR(VLOOKUP(SUBSTITUTE(SUBSTITUTE(SUBSTITUTE(B277,"~","~~"),"*","~*"),"?","~?"),'Заказы'!$A$7:$E$206,5,FALSE),""))</f>
        <v/>
      </c>
      <c r="E277" s="9" t="n"/>
      <c r="F277" s="14" t="str">
        <f>IF(COUNTA(A277:C277)=0,"",IF(OR(A277="",B277="",C277=""),"Заполните строку",IF(COUNTIF('Заказы'!$A$7:$A$206,SUBSTITUTE(SUBSTITUTE(SUBSTITUTE(B277,"~","~~"),"*","~*"),"?","~?"))&lt;&gt;1,"Проверьте номер",IF(OR(NOT(ISNUMBER(C277)),C277&lt;=0),"Проверьте число","OK"))))</f>
        <v/>
      </c>
    </row>
    <row r="278" ht="30" customHeight="1">
      <c r="A278" s="8" t="n"/>
      <c r="B278" s="7" t="n"/>
      <c r="C278" s="10" t="n"/>
      <c r="D278" s="14" t="str">
        <f>IF(B278="","",IFERROR(VLOOKUP(SUBSTITUTE(SUBSTITUTE(SUBSTITUTE(B278,"~","~~"),"*","~*"),"?","~?"),'Заказы'!$A$7:$E$206,5,FALSE),""))</f>
        <v/>
      </c>
      <c r="E278" s="9" t="n"/>
      <c r="F278" s="14" t="str">
        <f>IF(COUNTA(A278:C278)=0,"",IF(OR(A278="",B278="",C278=""),"Заполните строку",IF(COUNTIF('Заказы'!$A$7:$A$206,SUBSTITUTE(SUBSTITUTE(SUBSTITUTE(B278,"~","~~"),"*","~*"),"?","~?"))&lt;&gt;1,"Проверьте номер",IF(OR(NOT(ISNUMBER(C278)),C278&lt;=0),"Проверьте число","OK"))))</f>
        <v/>
      </c>
    </row>
    <row r="279" ht="30" customHeight="1">
      <c r="A279" s="8" t="n"/>
      <c r="B279" s="7" t="n"/>
      <c r="C279" s="10" t="n"/>
      <c r="D279" s="14" t="str">
        <f>IF(B279="","",IFERROR(VLOOKUP(SUBSTITUTE(SUBSTITUTE(SUBSTITUTE(B279,"~","~~"),"*","~*"),"?","~?"),'Заказы'!$A$7:$E$206,5,FALSE),""))</f>
        <v/>
      </c>
      <c r="E279" s="9" t="n"/>
      <c r="F279" s="14" t="str">
        <f>IF(COUNTA(A279:C279)=0,"",IF(OR(A279="",B279="",C279=""),"Заполните строку",IF(COUNTIF('Заказы'!$A$7:$A$206,SUBSTITUTE(SUBSTITUTE(SUBSTITUTE(B279,"~","~~"),"*","~*"),"?","~?"))&lt;&gt;1,"Проверьте номер",IF(OR(NOT(ISNUMBER(C279)),C279&lt;=0),"Проверьте число","OK"))))</f>
        <v/>
      </c>
    </row>
    <row r="280" ht="30" customHeight="1">
      <c r="A280" s="8" t="n"/>
      <c r="B280" s="7" t="n"/>
      <c r="C280" s="10" t="n"/>
      <c r="D280" s="14" t="str">
        <f>IF(B280="","",IFERROR(VLOOKUP(SUBSTITUTE(SUBSTITUTE(SUBSTITUTE(B280,"~","~~"),"*","~*"),"?","~?"),'Заказы'!$A$7:$E$206,5,FALSE),""))</f>
        <v/>
      </c>
      <c r="E280" s="9" t="n"/>
      <c r="F280" s="14" t="str">
        <f>IF(COUNTA(A280:C280)=0,"",IF(OR(A280="",B280="",C280=""),"Заполните строку",IF(COUNTIF('Заказы'!$A$7:$A$206,SUBSTITUTE(SUBSTITUTE(SUBSTITUTE(B280,"~","~~"),"*","~*"),"?","~?"))&lt;&gt;1,"Проверьте номер",IF(OR(NOT(ISNUMBER(C280)),C280&lt;=0),"Проверьте число","OK"))))</f>
        <v/>
      </c>
    </row>
    <row r="281" ht="30" customHeight="1">
      <c r="A281" s="8" t="n"/>
      <c r="B281" s="7" t="n"/>
      <c r="C281" s="10" t="n"/>
      <c r="D281" s="14" t="str">
        <f>IF(B281="","",IFERROR(VLOOKUP(SUBSTITUTE(SUBSTITUTE(SUBSTITUTE(B281,"~","~~"),"*","~*"),"?","~?"),'Заказы'!$A$7:$E$206,5,FALSE),""))</f>
        <v/>
      </c>
      <c r="E281" s="9" t="n"/>
      <c r="F281" s="14" t="str">
        <f>IF(COUNTA(A281:C281)=0,"",IF(OR(A281="",B281="",C281=""),"Заполните строку",IF(COUNTIF('Заказы'!$A$7:$A$206,SUBSTITUTE(SUBSTITUTE(SUBSTITUTE(B281,"~","~~"),"*","~*"),"?","~?"))&lt;&gt;1,"Проверьте номер",IF(OR(NOT(ISNUMBER(C281)),C281&lt;=0),"Проверьте число","OK"))))</f>
        <v/>
      </c>
    </row>
    <row r="282" ht="30" customHeight="1">
      <c r="A282" s="8" t="n"/>
      <c r="B282" s="7" t="n"/>
      <c r="C282" s="10" t="n"/>
      <c r="D282" s="14" t="str">
        <f>IF(B282="","",IFERROR(VLOOKUP(SUBSTITUTE(SUBSTITUTE(SUBSTITUTE(B282,"~","~~"),"*","~*"),"?","~?"),'Заказы'!$A$7:$E$206,5,FALSE),""))</f>
        <v/>
      </c>
      <c r="E282" s="9" t="n"/>
      <c r="F282" s="14" t="str">
        <f>IF(COUNTA(A282:C282)=0,"",IF(OR(A282="",B282="",C282=""),"Заполните строку",IF(COUNTIF('Заказы'!$A$7:$A$206,SUBSTITUTE(SUBSTITUTE(SUBSTITUTE(B282,"~","~~"),"*","~*"),"?","~?"))&lt;&gt;1,"Проверьте номер",IF(OR(NOT(ISNUMBER(C282)),C282&lt;=0),"Проверьте число","OK"))))</f>
        <v/>
      </c>
    </row>
    <row r="283" ht="30" customHeight="1">
      <c r="A283" s="8" t="n"/>
      <c r="B283" s="7" t="n"/>
      <c r="C283" s="10" t="n"/>
      <c r="D283" s="14" t="str">
        <f>IF(B283="","",IFERROR(VLOOKUP(SUBSTITUTE(SUBSTITUTE(SUBSTITUTE(B283,"~","~~"),"*","~*"),"?","~?"),'Заказы'!$A$7:$E$206,5,FALSE),""))</f>
        <v/>
      </c>
      <c r="E283" s="9" t="n"/>
      <c r="F283" s="14" t="str">
        <f>IF(COUNTA(A283:C283)=0,"",IF(OR(A283="",B283="",C283=""),"Заполните строку",IF(COUNTIF('Заказы'!$A$7:$A$206,SUBSTITUTE(SUBSTITUTE(SUBSTITUTE(B283,"~","~~"),"*","~*"),"?","~?"))&lt;&gt;1,"Проверьте номер",IF(OR(NOT(ISNUMBER(C283)),C283&lt;=0),"Проверьте число","OK"))))</f>
        <v/>
      </c>
    </row>
    <row r="284" ht="30" customHeight="1">
      <c r="A284" s="8" t="n"/>
      <c r="B284" s="7" t="n"/>
      <c r="C284" s="10" t="n"/>
      <c r="D284" s="14" t="str">
        <f>IF(B284="","",IFERROR(VLOOKUP(SUBSTITUTE(SUBSTITUTE(SUBSTITUTE(B284,"~","~~"),"*","~*"),"?","~?"),'Заказы'!$A$7:$E$206,5,FALSE),""))</f>
        <v/>
      </c>
      <c r="E284" s="9" t="n"/>
      <c r="F284" s="14" t="str">
        <f>IF(COUNTA(A284:C284)=0,"",IF(OR(A284="",B284="",C284=""),"Заполните строку",IF(COUNTIF('Заказы'!$A$7:$A$206,SUBSTITUTE(SUBSTITUTE(SUBSTITUTE(B284,"~","~~"),"*","~*"),"?","~?"))&lt;&gt;1,"Проверьте номер",IF(OR(NOT(ISNUMBER(C284)),C284&lt;=0),"Проверьте число","OK"))))</f>
        <v/>
      </c>
    </row>
    <row r="285" ht="30" customHeight="1">
      <c r="A285" s="8" t="n"/>
      <c r="B285" s="7" t="n"/>
      <c r="C285" s="10" t="n"/>
      <c r="D285" s="14" t="str">
        <f>IF(B285="","",IFERROR(VLOOKUP(SUBSTITUTE(SUBSTITUTE(SUBSTITUTE(B285,"~","~~"),"*","~*"),"?","~?"),'Заказы'!$A$7:$E$206,5,FALSE),""))</f>
        <v/>
      </c>
      <c r="E285" s="9" t="n"/>
      <c r="F285" s="14" t="str">
        <f>IF(COUNTA(A285:C285)=0,"",IF(OR(A285="",B285="",C285=""),"Заполните строку",IF(COUNTIF('Заказы'!$A$7:$A$206,SUBSTITUTE(SUBSTITUTE(SUBSTITUTE(B285,"~","~~"),"*","~*"),"?","~?"))&lt;&gt;1,"Проверьте номер",IF(OR(NOT(ISNUMBER(C285)),C285&lt;=0),"Проверьте число","OK"))))</f>
        <v/>
      </c>
    </row>
    <row r="286" ht="30" customHeight="1">
      <c r="A286" s="8" t="n"/>
      <c r="B286" s="7" t="n"/>
      <c r="C286" s="10" t="n"/>
      <c r="D286" s="14" t="str">
        <f>IF(B286="","",IFERROR(VLOOKUP(SUBSTITUTE(SUBSTITUTE(SUBSTITUTE(B286,"~","~~"),"*","~*"),"?","~?"),'Заказы'!$A$7:$E$206,5,FALSE),""))</f>
        <v/>
      </c>
      <c r="E286" s="9" t="n"/>
      <c r="F286" s="14" t="str">
        <f>IF(COUNTA(A286:C286)=0,"",IF(OR(A286="",B286="",C286=""),"Заполните строку",IF(COUNTIF('Заказы'!$A$7:$A$206,SUBSTITUTE(SUBSTITUTE(SUBSTITUTE(B286,"~","~~"),"*","~*"),"?","~?"))&lt;&gt;1,"Проверьте номер",IF(OR(NOT(ISNUMBER(C286)),C286&lt;=0),"Проверьте число","OK"))))</f>
        <v/>
      </c>
    </row>
    <row r="287" ht="30" customHeight="1">
      <c r="A287" s="8" t="n"/>
      <c r="B287" s="7" t="n"/>
      <c r="C287" s="10" t="n"/>
      <c r="D287" s="14" t="str">
        <f>IF(B287="","",IFERROR(VLOOKUP(SUBSTITUTE(SUBSTITUTE(SUBSTITUTE(B287,"~","~~"),"*","~*"),"?","~?"),'Заказы'!$A$7:$E$206,5,FALSE),""))</f>
        <v/>
      </c>
      <c r="E287" s="9" t="n"/>
      <c r="F287" s="14" t="str">
        <f>IF(COUNTA(A287:C287)=0,"",IF(OR(A287="",B287="",C287=""),"Заполните строку",IF(COUNTIF('Заказы'!$A$7:$A$206,SUBSTITUTE(SUBSTITUTE(SUBSTITUTE(B287,"~","~~"),"*","~*"),"?","~?"))&lt;&gt;1,"Проверьте номер",IF(OR(NOT(ISNUMBER(C287)),C287&lt;=0),"Проверьте число","OK"))))</f>
        <v/>
      </c>
    </row>
    <row r="288" ht="30" customHeight="1">
      <c r="A288" s="8" t="n"/>
      <c r="B288" s="7" t="n"/>
      <c r="C288" s="10" t="n"/>
      <c r="D288" s="14" t="str">
        <f>IF(B288="","",IFERROR(VLOOKUP(SUBSTITUTE(SUBSTITUTE(SUBSTITUTE(B288,"~","~~"),"*","~*"),"?","~?"),'Заказы'!$A$7:$E$206,5,FALSE),""))</f>
        <v/>
      </c>
      <c r="E288" s="9" t="n"/>
      <c r="F288" s="14" t="str">
        <f>IF(COUNTA(A288:C288)=0,"",IF(OR(A288="",B288="",C288=""),"Заполните строку",IF(COUNTIF('Заказы'!$A$7:$A$206,SUBSTITUTE(SUBSTITUTE(SUBSTITUTE(B288,"~","~~"),"*","~*"),"?","~?"))&lt;&gt;1,"Проверьте номер",IF(OR(NOT(ISNUMBER(C288)),C288&lt;=0),"Проверьте число","OK"))))</f>
        <v/>
      </c>
    </row>
    <row r="289" ht="30" customHeight="1">
      <c r="A289" s="8" t="n"/>
      <c r="B289" s="7" t="n"/>
      <c r="C289" s="10" t="n"/>
      <c r="D289" s="14" t="str">
        <f>IF(B289="","",IFERROR(VLOOKUP(SUBSTITUTE(SUBSTITUTE(SUBSTITUTE(B289,"~","~~"),"*","~*"),"?","~?"),'Заказы'!$A$7:$E$206,5,FALSE),""))</f>
        <v/>
      </c>
      <c r="E289" s="9" t="n"/>
      <c r="F289" s="14" t="str">
        <f>IF(COUNTA(A289:C289)=0,"",IF(OR(A289="",B289="",C289=""),"Заполните строку",IF(COUNTIF('Заказы'!$A$7:$A$206,SUBSTITUTE(SUBSTITUTE(SUBSTITUTE(B289,"~","~~"),"*","~*"),"?","~?"))&lt;&gt;1,"Проверьте номер",IF(OR(NOT(ISNUMBER(C289)),C289&lt;=0),"Проверьте число","OK"))))</f>
        <v/>
      </c>
    </row>
    <row r="290" ht="30" customHeight="1">
      <c r="A290" s="8" t="n"/>
      <c r="B290" s="7" t="n"/>
      <c r="C290" s="10" t="n"/>
      <c r="D290" s="14" t="str">
        <f>IF(B290="","",IFERROR(VLOOKUP(SUBSTITUTE(SUBSTITUTE(SUBSTITUTE(B290,"~","~~"),"*","~*"),"?","~?"),'Заказы'!$A$7:$E$206,5,FALSE),""))</f>
        <v/>
      </c>
      <c r="E290" s="9" t="n"/>
      <c r="F290" s="14" t="str">
        <f>IF(COUNTA(A290:C290)=0,"",IF(OR(A290="",B290="",C290=""),"Заполните строку",IF(COUNTIF('Заказы'!$A$7:$A$206,SUBSTITUTE(SUBSTITUTE(SUBSTITUTE(B290,"~","~~"),"*","~*"),"?","~?"))&lt;&gt;1,"Проверьте номер",IF(OR(NOT(ISNUMBER(C290)),C290&lt;=0),"Проверьте число","OK"))))</f>
        <v/>
      </c>
    </row>
    <row r="291" ht="30" customHeight="1">
      <c r="A291" s="8" t="n"/>
      <c r="B291" s="7" t="n"/>
      <c r="C291" s="10" t="n"/>
      <c r="D291" s="14" t="str">
        <f>IF(B291="","",IFERROR(VLOOKUP(SUBSTITUTE(SUBSTITUTE(SUBSTITUTE(B291,"~","~~"),"*","~*"),"?","~?"),'Заказы'!$A$7:$E$206,5,FALSE),""))</f>
        <v/>
      </c>
      <c r="E291" s="9" t="n"/>
      <c r="F291" s="14" t="str">
        <f>IF(COUNTA(A291:C291)=0,"",IF(OR(A291="",B291="",C291=""),"Заполните строку",IF(COUNTIF('Заказы'!$A$7:$A$206,SUBSTITUTE(SUBSTITUTE(SUBSTITUTE(B291,"~","~~"),"*","~*"),"?","~?"))&lt;&gt;1,"Проверьте номер",IF(OR(NOT(ISNUMBER(C291)),C291&lt;=0),"Проверьте число","OK"))))</f>
        <v/>
      </c>
    </row>
    <row r="292" ht="30" customHeight="1">
      <c r="A292" s="8" t="n"/>
      <c r="B292" s="7" t="n"/>
      <c r="C292" s="10" t="n"/>
      <c r="D292" s="14" t="str">
        <f>IF(B292="","",IFERROR(VLOOKUP(SUBSTITUTE(SUBSTITUTE(SUBSTITUTE(B292,"~","~~"),"*","~*"),"?","~?"),'Заказы'!$A$7:$E$206,5,FALSE),""))</f>
        <v/>
      </c>
      <c r="E292" s="9" t="n"/>
      <c r="F292" s="14" t="str">
        <f>IF(COUNTA(A292:C292)=0,"",IF(OR(A292="",B292="",C292=""),"Заполните строку",IF(COUNTIF('Заказы'!$A$7:$A$206,SUBSTITUTE(SUBSTITUTE(SUBSTITUTE(B292,"~","~~"),"*","~*"),"?","~?"))&lt;&gt;1,"Проверьте номер",IF(OR(NOT(ISNUMBER(C292)),C292&lt;=0),"Проверьте число","OK"))))</f>
        <v/>
      </c>
    </row>
    <row r="293" ht="30" customHeight="1">
      <c r="A293" s="8" t="n"/>
      <c r="B293" s="7" t="n"/>
      <c r="C293" s="10" t="n"/>
      <c r="D293" s="14" t="str">
        <f>IF(B293="","",IFERROR(VLOOKUP(SUBSTITUTE(SUBSTITUTE(SUBSTITUTE(B293,"~","~~"),"*","~*"),"?","~?"),'Заказы'!$A$7:$E$206,5,FALSE),""))</f>
        <v/>
      </c>
      <c r="E293" s="9" t="n"/>
      <c r="F293" s="14" t="str">
        <f>IF(COUNTA(A293:C293)=0,"",IF(OR(A293="",B293="",C293=""),"Заполните строку",IF(COUNTIF('Заказы'!$A$7:$A$206,SUBSTITUTE(SUBSTITUTE(SUBSTITUTE(B293,"~","~~"),"*","~*"),"?","~?"))&lt;&gt;1,"Проверьте номер",IF(OR(NOT(ISNUMBER(C293)),C293&lt;=0),"Проверьте число","OK"))))</f>
        <v/>
      </c>
    </row>
    <row r="294" ht="30" customHeight="1">
      <c r="A294" s="8" t="n"/>
      <c r="B294" s="7" t="n"/>
      <c r="C294" s="10" t="n"/>
      <c r="D294" s="14" t="str">
        <f>IF(B294="","",IFERROR(VLOOKUP(SUBSTITUTE(SUBSTITUTE(SUBSTITUTE(B294,"~","~~"),"*","~*"),"?","~?"),'Заказы'!$A$7:$E$206,5,FALSE),""))</f>
        <v/>
      </c>
      <c r="E294" s="9" t="n"/>
      <c r="F294" s="14" t="str">
        <f>IF(COUNTA(A294:C294)=0,"",IF(OR(A294="",B294="",C294=""),"Заполните строку",IF(COUNTIF('Заказы'!$A$7:$A$206,SUBSTITUTE(SUBSTITUTE(SUBSTITUTE(B294,"~","~~"),"*","~*"),"?","~?"))&lt;&gt;1,"Проверьте номер",IF(OR(NOT(ISNUMBER(C294)),C294&lt;=0),"Проверьте число","OK"))))</f>
        <v/>
      </c>
    </row>
    <row r="295" ht="30" customHeight="1">
      <c r="A295" s="8" t="n"/>
      <c r="B295" s="7" t="n"/>
      <c r="C295" s="10" t="n"/>
      <c r="D295" s="14" t="str">
        <f>IF(B295="","",IFERROR(VLOOKUP(SUBSTITUTE(SUBSTITUTE(SUBSTITUTE(B295,"~","~~"),"*","~*"),"?","~?"),'Заказы'!$A$7:$E$206,5,FALSE),""))</f>
        <v/>
      </c>
      <c r="E295" s="9" t="n"/>
      <c r="F295" s="14" t="str">
        <f>IF(COUNTA(A295:C295)=0,"",IF(OR(A295="",B295="",C295=""),"Заполните строку",IF(COUNTIF('Заказы'!$A$7:$A$206,SUBSTITUTE(SUBSTITUTE(SUBSTITUTE(B295,"~","~~"),"*","~*"),"?","~?"))&lt;&gt;1,"Проверьте номер",IF(OR(NOT(ISNUMBER(C295)),C295&lt;=0),"Проверьте число","OK"))))</f>
        <v/>
      </c>
    </row>
    <row r="296" ht="30" customHeight="1">
      <c r="A296" s="8" t="n"/>
      <c r="B296" s="7" t="n"/>
      <c r="C296" s="10" t="n"/>
      <c r="D296" s="14" t="str">
        <f>IF(B296="","",IFERROR(VLOOKUP(SUBSTITUTE(SUBSTITUTE(SUBSTITUTE(B296,"~","~~"),"*","~*"),"?","~?"),'Заказы'!$A$7:$E$206,5,FALSE),""))</f>
        <v/>
      </c>
      <c r="E296" s="9" t="n"/>
      <c r="F296" s="14" t="str">
        <f>IF(COUNTA(A296:C296)=0,"",IF(OR(A296="",B296="",C296=""),"Заполните строку",IF(COUNTIF('Заказы'!$A$7:$A$206,SUBSTITUTE(SUBSTITUTE(SUBSTITUTE(B296,"~","~~"),"*","~*"),"?","~?"))&lt;&gt;1,"Проверьте номер",IF(OR(NOT(ISNUMBER(C296)),C296&lt;=0),"Проверьте число","OK"))))</f>
        <v/>
      </c>
    </row>
    <row r="297" ht="30" customHeight="1">
      <c r="A297" s="8" t="n"/>
      <c r="B297" s="7" t="n"/>
      <c r="C297" s="10" t="n"/>
      <c r="D297" s="14" t="str">
        <f>IF(B297="","",IFERROR(VLOOKUP(SUBSTITUTE(SUBSTITUTE(SUBSTITUTE(B297,"~","~~"),"*","~*"),"?","~?"),'Заказы'!$A$7:$E$206,5,FALSE),""))</f>
        <v/>
      </c>
      <c r="E297" s="9" t="n"/>
      <c r="F297" s="14" t="str">
        <f>IF(COUNTA(A297:C297)=0,"",IF(OR(A297="",B297="",C297=""),"Заполните строку",IF(COUNTIF('Заказы'!$A$7:$A$206,SUBSTITUTE(SUBSTITUTE(SUBSTITUTE(B297,"~","~~"),"*","~*"),"?","~?"))&lt;&gt;1,"Проверьте номер",IF(OR(NOT(ISNUMBER(C297)),C297&lt;=0),"Проверьте число","OK"))))</f>
        <v/>
      </c>
    </row>
    <row r="298" ht="30" customHeight="1">
      <c r="A298" s="8" t="n"/>
      <c r="B298" s="7" t="n"/>
      <c r="C298" s="10" t="n"/>
      <c r="D298" s="14" t="str">
        <f>IF(B298="","",IFERROR(VLOOKUP(SUBSTITUTE(SUBSTITUTE(SUBSTITUTE(B298,"~","~~"),"*","~*"),"?","~?"),'Заказы'!$A$7:$E$206,5,FALSE),""))</f>
        <v/>
      </c>
      <c r="E298" s="9" t="n"/>
      <c r="F298" s="14" t="str">
        <f>IF(COUNTA(A298:C298)=0,"",IF(OR(A298="",B298="",C298=""),"Заполните строку",IF(COUNTIF('Заказы'!$A$7:$A$206,SUBSTITUTE(SUBSTITUTE(SUBSTITUTE(B298,"~","~~"),"*","~*"),"?","~?"))&lt;&gt;1,"Проверьте номер",IF(OR(NOT(ISNUMBER(C298)),C298&lt;=0),"Проверьте число","OK"))))</f>
        <v/>
      </c>
    </row>
    <row r="299" ht="30" customHeight="1">
      <c r="A299" s="8" t="n"/>
      <c r="B299" s="7" t="n"/>
      <c r="C299" s="10" t="n"/>
      <c r="D299" s="14" t="str">
        <f>IF(B299="","",IFERROR(VLOOKUP(SUBSTITUTE(SUBSTITUTE(SUBSTITUTE(B299,"~","~~"),"*","~*"),"?","~?"),'Заказы'!$A$7:$E$206,5,FALSE),""))</f>
        <v/>
      </c>
      <c r="E299" s="9" t="n"/>
      <c r="F299" s="14" t="str">
        <f>IF(COUNTA(A299:C299)=0,"",IF(OR(A299="",B299="",C299=""),"Заполните строку",IF(COUNTIF('Заказы'!$A$7:$A$206,SUBSTITUTE(SUBSTITUTE(SUBSTITUTE(B299,"~","~~"),"*","~*"),"?","~?"))&lt;&gt;1,"Проверьте номер",IF(OR(NOT(ISNUMBER(C299)),C299&lt;=0),"Проверьте число","OK"))))</f>
        <v/>
      </c>
    </row>
    <row r="300" ht="30" customHeight="1">
      <c r="A300" s="8" t="n"/>
      <c r="B300" s="7" t="n"/>
      <c r="C300" s="10" t="n"/>
      <c r="D300" s="14" t="str">
        <f>IF(B300="","",IFERROR(VLOOKUP(SUBSTITUTE(SUBSTITUTE(SUBSTITUTE(B300,"~","~~"),"*","~*"),"?","~?"),'Заказы'!$A$7:$E$206,5,FALSE),""))</f>
        <v/>
      </c>
      <c r="E300" s="9" t="n"/>
      <c r="F300" s="14" t="str">
        <f>IF(COUNTA(A300:C300)=0,"",IF(OR(A300="",B300="",C300=""),"Заполните строку",IF(COUNTIF('Заказы'!$A$7:$A$206,SUBSTITUTE(SUBSTITUTE(SUBSTITUTE(B300,"~","~~"),"*","~*"),"?","~?"))&lt;&gt;1,"Проверьте номер",IF(OR(NOT(ISNUMBER(C300)),C300&lt;=0),"Проверьте число","OK"))))</f>
        <v/>
      </c>
    </row>
    <row r="301" ht="30" customHeight="1">
      <c r="A301" s="8" t="n"/>
      <c r="B301" s="7" t="n"/>
      <c r="C301" s="10" t="n"/>
      <c r="D301" s="14" t="str">
        <f>IF(B301="","",IFERROR(VLOOKUP(SUBSTITUTE(SUBSTITUTE(SUBSTITUTE(B301,"~","~~"),"*","~*"),"?","~?"),'Заказы'!$A$7:$E$206,5,FALSE),""))</f>
        <v/>
      </c>
      <c r="E301" s="9" t="n"/>
      <c r="F301" s="14" t="str">
        <f>IF(COUNTA(A301:C301)=0,"",IF(OR(A301="",B301="",C301=""),"Заполните строку",IF(COUNTIF('Заказы'!$A$7:$A$206,SUBSTITUTE(SUBSTITUTE(SUBSTITUTE(B301,"~","~~"),"*","~*"),"?","~?"))&lt;&gt;1,"Проверьте номер",IF(OR(NOT(ISNUMBER(C301)),C301&lt;=0),"Проверьте число","OK"))))</f>
        <v/>
      </c>
    </row>
    <row r="302" ht="30" customHeight="1">
      <c r="A302" s="8" t="n"/>
      <c r="B302" s="7" t="n"/>
      <c r="C302" s="10" t="n"/>
      <c r="D302" s="14" t="str">
        <f>IF(B302="","",IFERROR(VLOOKUP(SUBSTITUTE(SUBSTITUTE(SUBSTITUTE(B302,"~","~~"),"*","~*"),"?","~?"),'Заказы'!$A$7:$E$206,5,FALSE),""))</f>
        <v/>
      </c>
      <c r="E302" s="9" t="n"/>
      <c r="F302" s="14" t="str">
        <f>IF(COUNTA(A302:C302)=0,"",IF(OR(A302="",B302="",C302=""),"Заполните строку",IF(COUNTIF('Заказы'!$A$7:$A$206,SUBSTITUTE(SUBSTITUTE(SUBSTITUTE(B302,"~","~~"),"*","~*"),"?","~?"))&lt;&gt;1,"Проверьте номер",IF(OR(NOT(ISNUMBER(C302)),C302&lt;=0),"Проверьте число","OK"))))</f>
        <v/>
      </c>
    </row>
    <row r="303" ht="30" customHeight="1">
      <c r="A303" s="8" t="n"/>
      <c r="B303" s="7" t="n"/>
      <c r="C303" s="10" t="n"/>
      <c r="D303" s="14" t="str">
        <f>IF(B303="","",IFERROR(VLOOKUP(SUBSTITUTE(SUBSTITUTE(SUBSTITUTE(B303,"~","~~"),"*","~*"),"?","~?"),'Заказы'!$A$7:$E$206,5,FALSE),""))</f>
        <v/>
      </c>
      <c r="E303" s="9" t="n"/>
      <c r="F303" s="14" t="str">
        <f>IF(COUNTA(A303:C303)=0,"",IF(OR(A303="",B303="",C303=""),"Заполните строку",IF(COUNTIF('Заказы'!$A$7:$A$206,SUBSTITUTE(SUBSTITUTE(SUBSTITUTE(B303,"~","~~"),"*","~*"),"?","~?"))&lt;&gt;1,"Проверьте номер",IF(OR(NOT(ISNUMBER(C303)),C303&lt;=0),"Проверьте число","OK"))))</f>
        <v/>
      </c>
    </row>
    <row r="304" ht="30" customHeight="1">
      <c r="A304" s="8" t="n"/>
      <c r="B304" s="7" t="n"/>
      <c r="C304" s="10" t="n"/>
      <c r="D304" s="14" t="str">
        <f>IF(B304="","",IFERROR(VLOOKUP(SUBSTITUTE(SUBSTITUTE(SUBSTITUTE(B304,"~","~~"),"*","~*"),"?","~?"),'Заказы'!$A$7:$E$206,5,FALSE),""))</f>
        <v/>
      </c>
      <c r="E304" s="9" t="n"/>
      <c r="F304" s="14" t="str">
        <f>IF(COUNTA(A304:C304)=0,"",IF(OR(A304="",B304="",C304=""),"Заполните строку",IF(COUNTIF('Заказы'!$A$7:$A$206,SUBSTITUTE(SUBSTITUTE(SUBSTITUTE(B304,"~","~~"),"*","~*"),"?","~?"))&lt;&gt;1,"Проверьте номер",IF(OR(NOT(ISNUMBER(C304)),C304&lt;=0),"Проверьте число","OK"))))</f>
        <v/>
      </c>
    </row>
    <row r="305" ht="30" customHeight="1">
      <c r="A305" s="8" t="n"/>
      <c r="B305" s="7" t="n"/>
      <c r="C305" s="10" t="n"/>
      <c r="D305" s="14" t="str">
        <f>IF(B305="","",IFERROR(VLOOKUP(SUBSTITUTE(SUBSTITUTE(SUBSTITUTE(B305,"~","~~"),"*","~*"),"?","~?"),'Заказы'!$A$7:$E$206,5,FALSE),""))</f>
        <v/>
      </c>
      <c r="E305" s="9" t="n"/>
      <c r="F305" s="14" t="str">
        <f>IF(COUNTA(A305:C305)=0,"",IF(OR(A305="",B305="",C305=""),"Заполните строку",IF(COUNTIF('Заказы'!$A$7:$A$206,SUBSTITUTE(SUBSTITUTE(SUBSTITUTE(B305,"~","~~"),"*","~*"),"?","~?"))&lt;&gt;1,"Проверьте номер",IF(OR(NOT(ISNUMBER(C305)),C305&lt;=0),"Проверьте число","OK"))))</f>
        <v/>
      </c>
    </row>
    <row r="306" ht="30" customHeight="1">
      <c r="A306" s="8" t="n"/>
      <c r="B306" s="7" t="n"/>
      <c r="C306" s="10" t="n"/>
      <c r="D306" s="14" t="str">
        <f>IF(B306="","",IFERROR(VLOOKUP(SUBSTITUTE(SUBSTITUTE(SUBSTITUTE(B306,"~","~~"),"*","~*"),"?","~?"),'Заказы'!$A$7:$E$206,5,FALSE),""))</f>
        <v/>
      </c>
      <c r="E306" s="9" t="n"/>
      <c r="F306" s="14" t="str">
        <f>IF(COUNTA(A306:C306)=0,"",IF(OR(A306="",B306="",C306=""),"Заполните строку",IF(COUNTIF('Заказы'!$A$7:$A$206,SUBSTITUTE(SUBSTITUTE(SUBSTITUTE(B306,"~","~~"),"*","~*"),"?","~?"))&lt;&gt;1,"Проверьте номер",IF(OR(NOT(ISNUMBER(C306)),C306&lt;=0),"Проверьте число","OK"))))</f>
        <v/>
      </c>
    </row>
    <row r="307" ht="30" customHeight="1">
      <c r="A307" s="8" t="n"/>
      <c r="B307" s="7" t="n"/>
      <c r="C307" s="10" t="n"/>
      <c r="D307" s="14" t="str">
        <f>IF(B307="","",IFERROR(VLOOKUP(SUBSTITUTE(SUBSTITUTE(SUBSTITUTE(B307,"~","~~"),"*","~*"),"?","~?"),'Заказы'!$A$7:$E$206,5,FALSE),""))</f>
        <v/>
      </c>
      <c r="E307" s="9" t="n"/>
      <c r="F307" s="14" t="str">
        <f>IF(COUNTA(A307:C307)=0,"",IF(OR(A307="",B307="",C307=""),"Заполните строку",IF(COUNTIF('Заказы'!$A$7:$A$206,SUBSTITUTE(SUBSTITUTE(SUBSTITUTE(B307,"~","~~"),"*","~*"),"?","~?"))&lt;&gt;1,"Проверьте номер",IF(OR(NOT(ISNUMBER(C307)),C307&lt;=0),"Проверьте число","OK"))))</f>
        <v/>
      </c>
    </row>
    <row r="308" ht="30" customHeight="1">
      <c r="A308" s="8" t="n"/>
      <c r="B308" s="7" t="n"/>
      <c r="C308" s="10" t="n"/>
      <c r="D308" s="14" t="str">
        <f>IF(B308="","",IFERROR(VLOOKUP(SUBSTITUTE(SUBSTITUTE(SUBSTITUTE(B308,"~","~~"),"*","~*"),"?","~?"),'Заказы'!$A$7:$E$206,5,FALSE),""))</f>
        <v/>
      </c>
      <c r="E308" s="9" t="n"/>
      <c r="F308" s="14" t="str">
        <f>IF(COUNTA(A308:C308)=0,"",IF(OR(A308="",B308="",C308=""),"Заполните строку",IF(COUNTIF('Заказы'!$A$7:$A$206,SUBSTITUTE(SUBSTITUTE(SUBSTITUTE(B308,"~","~~"),"*","~*"),"?","~?"))&lt;&gt;1,"Проверьте номер",IF(OR(NOT(ISNUMBER(C308)),C308&lt;=0),"Проверьте число","OK"))))</f>
        <v/>
      </c>
    </row>
    <row r="309" ht="30" customHeight="1">
      <c r="A309" s="8" t="n"/>
      <c r="B309" s="7" t="n"/>
      <c r="C309" s="10" t="n"/>
      <c r="D309" s="14" t="str">
        <f>IF(B309="","",IFERROR(VLOOKUP(SUBSTITUTE(SUBSTITUTE(SUBSTITUTE(B309,"~","~~"),"*","~*"),"?","~?"),'Заказы'!$A$7:$E$206,5,FALSE),""))</f>
        <v/>
      </c>
      <c r="E309" s="9" t="n"/>
      <c r="F309" s="14" t="str">
        <f>IF(COUNTA(A309:C309)=0,"",IF(OR(A309="",B309="",C309=""),"Заполните строку",IF(COUNTIF('Заказы'!$A$7:$A$206,SUBSTITUTE(SUBSTITUTE(SUBSTITUTE(B309,"~","~~"),"*","~*"),"?","~?"))&lt;&gt;1,"Проверьте номер",IF(OR(NOT(ISNUMBER(C309)),C309&lt;=0),"Проверьте число","OK"))))</f>
        <v/>
      </c>
    </row>
    <row r="310" ht="30" customHeight="1">
      <c r="A310" s="8" t="n"/>
      <c r="B310" s="7" t="n"/>
      <c r="C310" s="10" t="n"/>
      <c r="D310" s="14" t="str">
        <f>IF(B310="","",IFERROR(VLOOKUP(SUBSTITUTE(SUBSTITUTE(SUBSTITUTE(B310,"~","~~"),"*","~*"),"?","~?"),'Заказы'!$A$7:$E$206,5,FALSE),""))</f>
        <v/>
      </c>
      <c r="E310" s="9" t="n"/>
      <c r="F310" s="14" t="str">
        <f>IF(COUNTA(A310:C310)=0,"",IF(OR(A310="",B310="",C310=""),"Заполните строку",IF(COUNTIF('Заказы'!$A$7:$A$206,SUBSTITUTE(SUBSTITUTE(SUBSTITUTE(B310,"~","~~"),"*","~*"),"?","~?"))&lt;&gt;1,"Проверьте номер",IF(OR(NOT(ISNUMBER(C310)),C310&lt;=0),"Проверьте число","OK"))))</f>
        <v/>
      </c>
    </row>
    <row r="311" ht="30" customHeight="1">
      <c r="A311" s="8" t="n"/>
      <c r="B311" s="7" t="n"/>
      <c r="C311" s="10" t="n"/>
      <c r="D311" s="14" t="str">
        <f>IF(B311="","",IFERROR(VLOOKUP(SUBSTITUTE(SUBSTITUTE(SUBSTITUTE(B311,"~","~~"),"*","~*"),"?","~?"),'Заказы'!$A$7:$E$206,5,FALSE),""))</f>
        <v/>
      </c>
      <c r="E311" s="9" t="n"/>
      <c r="F311" s="14" t="str">
        <f>IF(COUNTA(A311:C311)=0,"",IF(OR(A311="",B311="",C311=""),"Заполните строку",IF(COUNTIF('Заказы'!$A$7:$A$206,SUBSTITUTE(SUBSTITUTE(SUBSTITUTE(B311,"~","~~"),"*","~*"),"?","~?"))&lt;&gt;1,"Проверьте номер",IF(OR(NOT(ISNUMBER(C311)),C311&lt;=0),"Проверьте число","OK"))))</f>
        <v/>
      </c>
    </row>
    <row r="312" ht="30" customHeight="1">
      <c r="A312" s="8" t="n"/>
      <c r="B312" s="7" t="n"/>
      <c r="C312" s="10" t="n"/>
      <c r="D312" s="14" t="str">
        <f>IF(B312="","",IFERROR(VLOOKUP(SUBSTITUTE(SUBSTITUTE(SUBSTITUTE(B312,"~","~~"),"*","~*"),"?","~?"),'Заказы'!$A$7:$E$206,5,FALSE),""))</f>
        <v/>
      </c>
      <c r="E312" s="9" t="n"/>
      <c r="F312" s="14" t="str">
        <f>IF(COUNTA(A312:C312)=0,"",IF(OR(A312="",B312="",C312=""),"Заполните строку",IF(COUNTIF('Заказы'!$A$7:$A$206,SUBSTITUTE(SUBSTITUTE(SUBSTITUTE(B312,"~","~~"),"*","~*"),"?","~?"))&lt;&gt;1,"Проверьте номер",IF(OR(NOT(ISNUMBER(C312)),C312&lt;=0),"Проверьте число","OK"))))</f>
        <v/>
      </c>
    </row>
    <row r="313" ht="30" customHeight="1">
      <c r="A313" s="8" t="n"/>
      <c r="B313" s="7" t="n"/>
      <c r="C313" s="10" t="n"/>
      <c r="D313" s="14" t="str">
        <f>IF(B313="","",IFERROR(VLOOKUP(SUBSTITUTE(SUBSTITUTE(SUBSTITUTE(B313,"~","~~"),"*","~*"),"?","~?"),'Заказы'!$A$7:$E$206,5,FALSE),""))</f>
        <v/>
      </c>
      <c r="E313" s="9" t="n"/>
      <c r="F313" s="14" t="str">
        <f>IF(COUNTA(A313:C313)=0,"",IF(OR(A313="",B313="",C313=""),"Заполните строку",IF(COUNTIF('Заказы'!$A$7:$A$206,SUBSTITUTE(SUBSTITUTE(SUBSTITUTE(B313,"~","~~"),"*","~*"),"?","~?"))&lt;&gt;1,"Проверьте номер",IF(OR(NOT(ISNUMBER(C313)),C313&lt;=0),"Проверьте число","OK"))))</f>
        <v/>
      </c>
    </row>
    <row r="314" ht="30" customHeight="1">
      <c r="A314" s="8" t="n"/>
      <c r="B314" s="7" t="n"/>
      <c r="C314" s="10" t="n"/>
      <c r="D314" s="14" t="str">
        <f>IF(B314="","",IFERROR(VLOOKUP(SUBSTITUTE(SUBSTITUTE(SUBSTITUTE(B314,"~","~~"),"*","~*"),"?","~?"),'Заказы'!$A$7:$E$206,5,FALSE),""))</f>
        <v/>
      </c>
      <c r="E314" s="9" t="n"/>
      <c r="F314" s="14" t="str">
        <f>IF(COUNTA(A314:C314)=0,"",IF(OR(A314="",B314="",C314=""),"Заполните строку",IF(COUNTIF('Заказы'!$A$7:$A$206,SUBSTITUTE(SUBSTITUTE(SUBSTITUTE(B314,"~","~~"),"*","~*"),"?","~?"))&lt;&gt;1,"Проверьте номер",IF(OR(NOT(ISNUMBER(C314)),C314&lt;=0),"Проверьте число","OK"))))</f>
        <v/>
      </c>
    </row>
    <row r="315" ht="30" customHeight="1">
      <c r="A315" s="8" t="n"/>
      <c r="B315" s="7" t="n"/>
      <c r="C315" s="10" t="n"/>
      <c r="D315" s="14" t="str">
        <f>IF(B315="","",IFERROR(VLOOKUP(SUBSTITUTE(SUBSTITUTE(SUBSTITUTE(B315,"~","~~"),"*","~*"),"?","~?"),'Заказы'!$A$7:$E$206,5,FALSE),""))</f>
        <v/>
      </c>
      <c r="E315" s="9" t="n"/>
      <c r="F315" s="14" t="str">
        <f>IF(COUNTA(A315:C315)=0,"",IF(OR(A315="",B315="",C315=""),"Заполните строку",IF(COUNTIF('Заказы'!$A$7:$A$206,SUBSTITUTE(SUBSTITUTE(SUBSTITUTE(B315,"~","~~"),"*","~*"),"?","~?"))&lt;&gt;1,"Проверьте номер",IF(OR(NOT(ISNUMBER(C315)),C315&lt;=0),"Проверьте число","OK"))))</f>
        <v/>
      </c>
    </row>
    <row r="316" ht="30" customHeight="1">
      <c r="A316" s="8" t="n"/>
      <c r="B316" s="7" t="n"/>
      <c r="C316" s="10" t="n"/>
      <c r="D316" s="14" t="str">
        <f>IF(B316="","",IFERROR(VLOOKUP(SUBSTITUTE(SUBSTITUTE(SUBSTITUTE(B316,"~","~~"),"*","~*"),"?","~?"),'Заказы'!$A$7:$E$206,5,FALSE),""))</f>
        <v/>
      </c>
      <c r="E316" s="9" t="n"/>
      <c r="F316" s="14" t="str">
        <f>IF(COUNTA(A316:C316)=0,"",IF(OR(A316="",B316="",C316=""),"Заполните строку",IF(COUNTIF('Заказы'!$A$7:$A$206,SUBSTITUTE(SUBSTITUTE(SUBSTITUTE(B316,"~","~~"),"*","~*"),"?","~?"))&lt;&gt;1,"Проверьте номер",IF(OR(NOT(ISNUMBER(C316)),C316&lt;=0),"Проверьте число","OK"))))</f>
        <v/>
      </c>
    </row>
    <row r="317" ht="30" customHeight="1">
      <c r="A317" s="8" t="n"/>
      <c r="B317" s="7" t="n"/>
      <c r="C317" s="10" t="n"/>
      <c r="D317" s="14" t="str">
        <f>IF(B317="","",IFERROR(VLOOKUP(SUBSTITUTE(SUBSTITUTE(SUBSTITUTE(B317,"~","~~"),"*","~*"),"?","~?"),'Заказы'!$A$7:$E$206,5,FALSE),""))</f>
        <v/>
      </c>
      <c r="E317" s="9" t="n"/>
      <c r="F317" s="14" t="str">
        <f>IF(COUNTA(A317:C317)=0,"",IF(OR(A317="",B317="",C317=""),"Заполните строку",IF(COUNTIF('Заказы'!$A$7:$A$206,SUBSTITUTE(SUBSTITUTE(SUBSTITUTE(B317,"~","~~"),"*","~*"),"?","~?"))&lt;&gt;1,"Проверьте номер",IF(OR(NOT(ISNUMBER(C317)),C317&lt;=0),"Проверьте число","OK"))))</f>
        <v/>
      </c>
    </row>
    <row r="318" ht="30" customHeight="1">
      <c r="A318" s="8" t="n"/>
      <c r="B318" s="7" t="n"/>
      <c r="C318" s="10" t="n"/>
      <c r="D318" s="14" t="str">
        <f>IF(B318="","",IFERROR(VLOOKUP(SUBSTITUTE(SUBSTITUTE(SUBSTITUTE(B318,"~","~~"),"*","~*"),"?","~?"),'Заказы'!$A$7:$E$206,5,FALSE),""))</f>
        <v/>
      </c>
      <c r="E318" s="9" t="n"/>
      <c r="F318" s="14" t="str">
        <f>IF(COUNTA(A318:C318)=0,"",IF(OR(A318="",B318="",C318=""),"Заполните строку",IF(COUNTIF('Заказы'!$A$7:$A$206,SUBSTITUTE(SUBSTITUTE(SUBSTITUTE(B318,"~","~~"),"*","~*"),"?","~?"))&lt;&gt;1,"Проверьте номер",IF(OR(NOT(ISNUMBER(C318)),C318&lt;=0),"Проверьте число","OK"))))</f>
        <v/>
      </c>
    </row>
    <row r="319" ht="30" customHeight="1">
      <c r="A319" s="8" t="n"/>
      <c r="B319" s="7" t="n"/>
      <c r="C319" s="10" t="n"/>
      <c r="D319" s="14" t="str">
        <f>IF(B319="","",IFERROR(VLOOKUP(SUBSTITUTE(SUBSTITUTE(SUBSTITUTE(B319,"~","~~"),"*","~*"),"?","~?"),'Заказы'!$A$7:$E$206,5,FALSE),""))</f>
        <v/>
      </c>
      <c r="E319" s="9" t="n"/>
      <c r="F319" s="14" t="str">
        <f>IF(COUNTA(A319:C319)=0,"",IF(OR(A319="",B319="",C319=""),"Заполните строку",IF(COUNTIF('Заказы'!$A$7:$A$206,SUBSTITUTE(SUBSTITUTE(SUBSTITUTE(B319,"~","~~"),"*","~*"),"?","~?"))&lt;&gt;1,"Проверьте номер",IF(OR(NOT(ISNUMBER(C319)),C319&lt;=0),"Проверьте число","OK"))))</f>
        <v/>
      </c>
    </row>
    <row r="320" ht="30" customHeight="1">
      <c r="A320" s="8" t="n"/>
      <c r="B320" s="7" t="n"/>
      <c r="C320" s="10" t="n"/>
      <c r="D320" s="14" t="str">
        <f>IF(B320="","",IFERROR(VLOOKUP(SUBSTITUTE(SUBSTITUTE(SUBSTITUTE(B320,"~","~~"),"*","~*"),"?","~?"),'Заказы'!$A$7:$E$206,5,FALSE),""))</f>
        <v/>
      </c>
      <c r="E320" s="9" t="n"/>
      <c r="F320" s="14" t="str">
        <f>IF(COUNTA(A320:C320)=0,"",IF(OR(A320="",B320="",C320=""),"Заполните строку",IF(COUNTIF('Заказы'!$A$7:$A$206,SUBSTITUTE(SUBSTITUTE(SUBSTITUTE(B320,"~","~~"),"*","~*"),"?","~?"))&lt;&gt;1,"Проверьте номер",IF(OR(NOT(ISNUMBER(C320)),C320&lt;=0),"Проверьте число","OK"))))</f>
        <v/>
      </c>
    </row>
    <row r="321" ht="30" customHeight="1">
      <c r="A321" s="8" t="n"/>
      <c r="B321" s="7" t="n"/>
      <c r="C321" s="10" t="n"/>
      <c r="D321" s="14" t="str">
        <f>IF(B321="","",IFERROR(VLOOKUP(SUBSTITUTE(SUBSTITUTE(SUBSTITUTE(B321,"~","~~"),"*","~*"),"?","~?"),'Заказы'!$A$7:$E$206,5,FALSE),""))</f>
        <v/>
      </c>
      <c r="E321" s="9" t="n"/>
      <c r="F321" s="14" t="str">
        <f>IF(COUNTA(A321:C321)=0,"",IF(OR(A321="",B321="",C321=""),"Заполните строку",IF(COUNTIF('Заказы'!$A$7:$A$206,SUBSTITUTE(SUBSTITUTE(SUBSTITUTE(B321,"~","~~"),"*","~*"),"?","~?"))&lt;&gt;1,"Проверьте номер",IF(OR(NOT(ISNUMBER(C321)),C321&lt;=0),"Проверьте число","OK"))))</f>
        <v/>
      </c>
    </row>
    <row r="322" ht="30" customHeight="1">
      <c r="A322" s="8" t="n"/>
      <c r="B322" s="7" t="n"/>
      <c r="C322" s="10" t="n"/>
      <c r="D322" s="14" t="str">
        <f>IF(B322="","",IFERROR(VLOOKUP(SUBSTITUTE(SUBSTITUTE(SUBSTITUTE(B322,"~","~~"),"*","~*"),"?","~?"),'Заказы'!$A$7:$E$206,5,FALSE),""))</f>
        <v/>
      </c>
      <c r="E322" s="9" t="n"/>
      <c r="F322" s="14" t="str">
        <f>IF(COUNTA(A322:C322)=0,"",IF(OR(A322="",B322="",C322=""),"Заполните строку",IF(COUNTIF('Заказы'!$A$7:$A$206,SUBSTITUTE(SUBSTITUTE(SUBSTITUTE(B322,"~","~~"),"*","~*"),"?","~?"))&lt;&gt;1,"Проверьте номер",IF(OR(NOT(ISNUMBER(C322)),C322&lt;=0),"Проверьте число","OK"))))</f>
        <v/>
      </c>
    </row>
    <row r="323" ht="30" customHeight="1">
      <c r="A323" s="8" t="n"/>
      <c r="B323" s="7" t="n"/>
      <c r="C323" s="10" t="n"/>
      <c r="D323" s="14" t="str">
        <f>IF(B323="","",IFERROR(VLOOKUP(SUBSTITUTE(SUBSTITUTE(SUBSTITUTE(B323,"~","~~"),"*","~*"),"?","~?"),'Заказы'!$A$7:$E$206,5,FALSE),""))</f>
        <v/>
      </c>
      <c r="E323" s="9" t="n"/>
      <c r="F323" s="14" t="str">
        <f>IF(COUNTA(A323:C323)=0,"",IF(OR(A323="",B323="",C323=""),"Заполните строку",IF(COUNTIF('Заказы'!$A$7:$A$206,SUBSTITUTE(SUBSTITUTE(SUBSTITUTE(B323,"~","~~"),"*","~*"),"?","~?"))&lt;&gt;1,"Проверьте номер",IF(OR(NOT(ISNUMBER(C323)),C323&lt;=0),"Проверьте число","OK"))))</f>
        <v/>
      </c>
    </row>
    <row r="324" ht="30" customHeight="1">
      <c r="A324" s="8" t="n"/>
      <c r="B324" s="7" t="n"/>
      <c r="C324" s="10" t="n"/>
      <c r="D324" s="14" t="str">
        <f>IF(B324="","",IFERROR(VLOOKUP(SUBSTITUTE(SUBSTITUTE(SUBSTITUTE(B324,"~","~~"),"*","~*"),"?","~?"),'Заказы'!$A$7:$E$206,5,FALSE),""))</f>
        <v/>
      </c>
      <c r="E324" s="9" t="n"/>
      <c r="F324" s="14" t="str">
        <f>IF(COUNTA(A324:C324)=0,"",IF(OR(A324="",B324="",C324=""),"Заполните строку",IF(COUNTIF('Заказы'!$A$7:$A$206,SUBSTITUTE(SUBSTITUTE(SUBSTITUTE(B324,"~","~~"),"*","~*"),"?","~?"))&lt;&gt;1,"Проверьте номер",IF(OR(NOT(ISNUMBER(C324)),C324&lt;=0),"Проверьте число","OK"))))</f>
        <v/>
      </c>
    </row>
    <row r="325" ht="30" customHeight="1">
      <c r="A325" s="8" t="n"/>
      <c r="B325" s="7" t="n"/>
      <c r="C325" s="10" t="n"/>
      <c r="D325" s="14" t="str">
        <f>IF(B325="","",IFERROR(VLOOKUP(SUBSTITUTE(SUBSTITUTE(SUBSTITUTE(B325,"~","~~"),"*","~*"),"?","~?"),'Заказы'!$A$7:$E$206,5,FALSE),""))</f>
        <v/>
      </c>
      <c r="E325" s="9" t="n"/>
      <c r="F325" s="14" t="str">
        <f>IF(COUNTA(A325:C325)=0,"",IF(OR(A325="",B325="",C325=""),"Заполните строку",IF(COUNTIF('Заказы'!$A$7:$A$206,SUBSTITUTE(SUBSTITUTE(SUBSTITUTE(B325,"~","~~"),"*","~*"),"?","~?"))&lt;&gt;1,"Проверьте номер",IF(OR(NOT(ISNUMBER(C325)),C325&lt;=0),"Проверьте число","OK"))))</f>
        <v/>
      </c>
    </row>
    <row r="326" ht="30" customHeight="1">
      <c r="A326" s="8" t="n"/>
      <c r="B326" s="7" t="n"/>
      <c r="C326" s="10" t="n"/>
      <c r="D326" s="14" t="str">
        <f>IF(B326="","",IFERROR(VLOOKUP(SUBSTITUTE(SUBSTITUTE(SUBSTITUTE(B326,"~","~~"),"*","~*"),"?","~?"),'Заказы'!$A$7:$E$206,5,FALSE),""))</f>
        <v/>
      </c>
      <c r="E326" s="9" t="n"/>
      <c r="F326" s="14" t="str">
        <f>IF(COUNTA(A326:C326)=0,"",IF(OR(A326="",B326="",C326=""),"Заполните строку",IF(COUNTIF('Заказы'!$A$7:$A$206,SUBSTITUTE(SUBSTITUTE(SUBSTITUTE(B326,"~","~~"),"*","~*"),"?","~?"))&lt;&gt;1,"Проверьте номер",IF(OR(NOT(ISNUMBER(C326)),C326&lt;=0),"Проверьте число","OK"))))</f>
        <v/>
      </c>
    </row>
    <row r="327" ht="30" customHeight="1">
      <c r="A327" s="8" t="n"/>
      <c r="B327" s="7" t="n"/>
      <c r="C327" s="10" t="n"/>
      <c r="D327" s="14" t="str">
        <f>IF(B327="","",IFERROR(VLOOKUP(SUBSTITUTE(SUBSTITUTE(SUBSTITUTE(B327,"~","~~"),"*","~*"),"?","~?"),'Заказы'!$A$7:$E$206,5,FALSE),""))</f>
        <v/>
      </c>
      <c r="E327" s="9" t="n"/>
      <c r="F327" s="14" t="str">
        <f>IF(COUNTA(A327:C327)=0,"",IF(OR(A327="",B327="",C327=""),"Заполните строку",IF(COUNTIF('Заказы'!$A$7:$A$206,SUBSTITUTE(SUBSTITUTE(SUBSTITUTE(B327,"~","~~"),"*","~*"),"?","~?"))&lt;&gt;1,"Проверьте номер",IF(OR(NOT(ISNUMBER(C327)),C327&lt;=0),"Проверьте число","OK"))))</f>
        <v/>
      </c>
    </row>
    <row r="328" ht="30" customHeight="1">
      <c r="A328" s="8" t="n"/>
      <c r="B328" s="7" t="n"/>
      <c r="C328" s="10" t="n"/>
      <c r="D328" s="14" t="str">
        <f>IF(B328="","",IFERROR(VLOOKUP(SUBSTITUTE(SUBSTITUTE(SUBSTITUTE(B328,"~","~~"),"*","~*"),"?","~?"),'Заказы'!$A$7:$E$206,5,FALSE),""))</f>
        <v/>
      </c>
      <c r="E328" s="9" t="n"/>
      <c r="F328" s="14" t="str">
        <f>IF(COUNTA(A328:C328)=0,"",IF(OR(A328="",B328="",C328=""),"Заполните строку",IF(COUNTIF('Заказы'!$A$7:$A$206,SUBSTITUTE(SUBSTITUTE(SUBSTITUTE(B328,"~","~~"),"*","~*"),"?","~?"))&lt;&gt;1,"Проверьте номер",IF(OR(NOT(ISNUMBER(C328)),C328&lt;=0),"Проверьте число","OK"))))</f>
        <v/>
      </c>
    </row>
    <row r="329" ht="30" customHeight="1">
      <c r="A329" s="8" t="n"/>
      <c r="B329" s="7" t="n"/>
      <c r="C329" s="10" t="n"/>
      <c r="D329" s="14" t="str">
        <f>IF(B329="","",IFERROR(VLOOKUP(SUBSTITUTE(SUBSTITUTE(SUBSTITUTE(B329,"~","~~"),"*","~*"),"?","~?"),'Заказы'!$A$7:$E$206,5,FALSE),""))</f>
        <v/>
      </c>
      <c r="E329" s="9" t="n"/>
      <c r="F329" s="14" t="str">
        <f>IF(COUNTA(A329:C329)=0,"",IF(OR(A329="",B329="",C329=""),"Заполните строку",IF(COUNTIF('Заказы'!$A$7:$A$206,SUBSTITUTE(SUBSTITUTE(SUBSTITUTE(B329,"~","~~"),"*","~*"),"?","~?"))&lt;&gt;1,"Проверьте номер",IF(OR(NOT(ISNUMBER(C329)),C329&lt;=0),"Проверьте число","OK"))))</f>
        <v/>
      </c>
    </row>
    <row r="330" ht="30" customHeight="1">
      <c r="A330" s="8" t="n"/>
      <c r="B330" s="7" t="n"/>
      <c r="C330" s="10" t="n"/>
      <c r="D330" s="14" t="str">
        <f>IF(B330="","",IFERROR(VLOOKUP(SUBSTITUTE(SUBSTITUTE(SUBSTITUTE(B330,"~","~~"),"*","~*"),"?","~?"),'Заказы'!$A$7:$E$206,5,FALSE),""))</f>
        <v/>
      </c>
      <c r="E330" s="9" t="n"/>
      <c r="F330" s="14" t="str">
        <f>IF(COUNTA(A330:C330)=0,"",IF(OR(A330="",B330="",C330=""),"Заполните строку",IF(COUNTIF('Заказы'!$A$7:$A$206,SUBSTITUTE(SUBSTITUTE(SUBSTITUTE(B330,"~","~~"),"*","~*"),"?","~?"))&lt;&gt;1,"Проверьте номер",IF(OR(NOT(ISNUMBER(C330)),C330&lt;=0),"Проверьте число","OK"))))</f>
        <v/>
      </c>
    </row>
    <row r="331" ht="30" customHeight="1">
      <c r="A331" s="8" t="n"/>
      <c r="B331" s="7" t="n"/>
      <c r="C331" s="10" t="n"/>
      <c r="D331" s="14" t="str">
        <f>IF(B331="","",IFERROR(VLOOKUP(SUBSTITUTE(SUBSTITUTE(SUBSTITUTE(B331,"~","~~"),"*","~*"),"?","~?"),'Заказы'!$A$7:$E$206,5,FALSE),""))</f>
        <v/>
      </c>
      <c r="E331" s="9" t="n"/>
      <c r="F331" s="14" t="str">
        <f>IF(COUNTA(A331:C331)=0,"",IF(OR(A331="",B331="",C331=""),"Заполните строку",IF(COUNTIF('Заказы'!$A$7:$A$206,SUBSTITUTE(SUBSTITUTE(SUBSTITUTE(B331,"~","~~"),"*","~*"),"?","~?"))&lt;&gt;1,"Проверьте номер",IF(OR(NOT(ISNUMBER(C331)),C331&lt;=0),"Проверьте число","OK"))))</f>
        <v/>
      </c>
    </row>
    <row r="332" ht="30" customHeight="1">
      <c r="A332" s="8" t="n"/>
      <c r="B332" s="7" t="n"/>
      <c r="C332" s="10" t="n"/>
      <c r="D332" s="14" t="str">
        <f>IF(B332="","",IFERROR(VLOOKUP(SUBSTITUTE(SUBSTITUTE(SUBSTITUTE(B332,"~","~~"),"*","~*"),"?","~?"),'Заказы'!$A$7:$E$206,5,FALSE),""))</f>
        <v/>
      </c>
      <c r="E332" s="9" t="n"/>
      <c r="F332" s="14" t="str">
        <f>IF(COUNTA(A332:C332)=0,"",IF(OR(A332="",B332="",C332=""),"Заполните строку",IF(COUNTIF('Заказы'!$A$7:$A$206,SUBSTITUTE(SUBSTITUTE(SUBSTITUTE(B332,"~","~~"),"*","~*"),"?","~?"))&lt;&gt;1,"Проверьте номер",IF(OR(NOT(ISNUMBER(C332)),C332&lt;=0),"Проверьте число","OK"))))</f>
        <v/>
      </c>
    </row>
    <row r="333" ht="30" customHeight="1">
      <c r="A333" s="8" t="n"/>
      <c r="B333" s="7" t="n"/>
      <c r="C333" s="10" t="n"/>
      <c r="D333" s="14" t="str">
        <f>IF(B333="","",IFERROR(VLOOKUP(SUBSTITUTE(SUBSTITUTE(SUBSTITUTE(B333,"~","~~"),"*","~*"),"?","~?"),'Заказы'!$A$7:$E$206,5,FALSE),""))</f>
        <v/>
      </c>
      <c r="E333" s="9" t="n"/>
      <c r="F333" s="14" t="str">
        <f>IF(COUNTA(A333:C333)=0,"",IF(OR(A333="",B333="",C333=""),"Заполните строку",IF(COUNTIF('Заказы'!$A$7:$A$206,SUBSTITUTE(SUBSTITUTE(SUBSTITUTE(B333,"~","~~"),"*","~*"),"?","~?"))&lt;&gt;1,"Проверьте номер",IF(OR(NOT(ISNUMBER(C333)),C333&lt;=0),"Проверьте число","OK"))))</f>
        <v/>
      </c>
    </row>
    <row r="334" ht="30" customHeight="1">
      <c r="A334" s="8" t="n"/>
      <c r="B334" s="7" t="n"/>
      <c r="C334" s="10" t="n"/>
      <c r="D334" s="14" t="str">
        <f>IF(B334="","",IFERROR(VLOOKUP(SUBSTITUTE(SUBSTITUTE(SUBSTITUTE(B334,"~","~~"),"*","~*"),"?","~?"),'Заказы'!$A$7:$E$206,5,FALSE),""))</f>
        <v/>
      </c>
      <c r="E334" s="9" t="n"/>
      <c r="F334" s="14" t="str">
        <f>IF(COUNTA(A334:C334)=0,"",IF(OR(A334="",B334="",C334=""),"Заполните строку",IF(COUNTIF('Заказы'!$A$7:$A$206,SUBSTITUTE(SUBSTITUTE(SUBSTITUTE(B334,"~","~~"),"*","~*"),"?","~?"))&lt;&gt;1,"Проверьте номер",IF(OR(NOT(ISNUMBER(C334)),C334&lt;=0),"Проверьте число","OK"))))</f>
        <v/>
      </c>
    </row>
    <row r="335" ht="30" customHeight="1">
      <c r="A335" s="8" t="n"/>
      <c r="B335" s="7" t="n"/>
      <c r="C335" s="10" t="n"/>
      <c r="D335" s="14" t="str">
        <f>IF(B335="","",IFERROR(VLOOKUP(SUBSTITUTE(SUBSTITUTE(SUBSTITUTE(B335,"~","~~"),"*","~*"),"?","~?"),'Заказы'!$A$7:$E$206,5,FALSE),""))</f>
        <v/>
      </c>
      <c r="E335" s="9" t="n"/>
      <c r="F335" s="14" t="str">
        <f>IF(COUNTA(A335:C335)=0,"",IF(OR(A335="",B335="",C335=""),"Заполните строку",IF(COUNTIF('Заказы'!$A$7:$A$206,SUBSTITUTE(SUBSTITUTE(SUBSTITUTE(B335,"~","~~"),"*","~*"),"?","~?"))&lt;&gt;1,"Проверьте номер",IF(OR(NOT(ISNUMBER(C335)),C335&lt;=0),"Проверьте число","OK"))))</f>
        <v/>
      </c>
    </row>
    <row r="336" ht="30" customHeight="1">
      <c r="A336" s="8" t="n"/>
      <c r="B336" s="7" t="n"/>
      <c r="C336" s="10" t="n"/>
      <c r="D336" s="14" t="str">
        <f>IF(B336="","",IFERROR(VLOOKUP(SUBSTITUTE(SUBSTITUTE(SUBSTITUTE(B336,"~","~~"),"*","~*"),"?","~?"),'Заказы'!$A$7:$E$206,5,FALSE),""))</f>
        <v/>
      </c>
      <c r="E336" s="9" t="n"/>
      <c r="F336" s="14" t="str">
        <f>IF(COUNTA(A336:C336)=0,"",IF(OR(A336="",B336="",C336=""),"Заполните строку",IF(COUNTIF('Заказы'!$A$7:$A$206,SUBSTITUTE(SUBSTITUTE(SUBSTITUTE(B336,"~","~~"),"*","~*"),"?","~?"))&lt;&gt;1,"Проверьте номер",IF(OR(NOT(ISNUMBER(C336)),C336&lt;=0),"Проверьте число","OK"))))</f>
        <v/>
      </c>
    </row>
    <row r="337" ht="30" customHeight="1">
      <c r="A337" s="8" t="n"/>
      <c r="B337" s="7" t="n"/>
      <c r="C337" s="10" t="n"/>
      <c r="D337" s="14" t="str">
        <f>IF(B337="","",IFERROR(VLOOKUP(SUBSTITUTE(SUBSTITUTE(SUBSTITUTE(B337,"~","~~"),"*","~*"),"?","~?"),'Заказы'!$A$7:$E$206,5,FALSE),""))</f>
        <v/>
      </c>
      <c r="E337" s="9" t="n"/>
      <c r="F337" s="14" t="str">
        <f>IF(COUNTA(A337:C337)=0,"",IF(OR(A337="",B337="",C337=""),"Заполните строку",IF(COUNTIF('Заказы'!$A$7:$A$206,SUBSTITUTE(SUBSTITUTE(SUBSTITUTE(B337,"~","~~"),"*","~*"),"?","~?"))&lt;&gt;1,"Проверьте номер",IF(OR(NOT(ISNUMBER(C337)),C337&lt;=0),"Проверьте число","OK"))))</f>
        <v/>
      </c>
    </row>
    <row r="338" ht="30" customHeight="1">
      <c r="A338" s="8" t="n"/>
      <c r="B338" s="7" t="n"/>
      <c r="C338" s="10" t="n"/>
      <c r="D338" s="14" t="str">
        <f>IF(B338="","",IFERROR(VLOOKUP(SUBSTITUTE(SUBSTITUTE(SUBSTITUTE(B338,"~","~~"),"*","~*"),"?","~?"),'Заказы'!$A$7:$E$206,5,FALSE),""))</f>
        <v/>
      </c>
      <c r="E338" s="9" t="n"/>
      <c r="F338" s="14" t="str">
        <f>IF(COUNTA(A338:C338)=0,"",IF(OR(A338="",B338="",C338=""),"Заполните строку",IF(COUNTIF('Заказы'!$A$7:$A$206,SUBSTITUTE(SUBSTITUTE(SUBSTITUTE(B338,"~","~~"),"*","~*"),"?","~?"))&lt;&gt;1,"Проверьте номер",IF(OR(NOT(ISNUMBER(C338)),C338&lt;=0),"Проверьте число","OK"))))</f>
        <v/>
      </c>
    </row>
    <row r="339" ht="30" customHeight="1">
      <c r="A339" s="8" t="n"/>
      <c r="B339" s="7" t="n"/>
      <c r="C339" s="10" t="n"/>
      <c r="D339" s="14" t="str">
        <f>IF(B339="","",IFERROR(VLOOKUP(SUBSTITUTE(SUBSTITUTE(SUBSTITUTE(B339,"~","~~"),"*","~*"),"?","~?"),'Заказы'!$A$7:$E$206,5,FALSE),""))</f>
        <v/>
      </c>
      <c r="E339" s="9" t="n"/>
      <c r="F339" s="14" t="str">
        <f>IF(COUNTA(A339:C339)=0,"",IF(OR(A339="",B339="",C339=""),"Заполните строку",IF(COUNTIF('Заказы'!$A$7:$A$206,SUBSTITUTE(SUBSTITUTE(SUBSTITUTE(B339,"~","~~"),"*","~*"),"?","~?"))&lt;&gt;1,"Проверьте номер",IF(OR(NOT(ISNUMBER(C339)),C339&lt;=0),"Проверьте число","OK"))))</f>
        <v/>
      </c>
    </row>
    <row r="340" ht="30" customHeight="1">
      <c r="A340" s="8" t="n"/>
      <c r="B340" s="7" t="n"/>
      <c r="C340" s="10" t="n"/>
      <c r="D340" s="14" t="str">
        <f>IF(B340="","",IFERROR(VLOOKUP(SUBSTITUTE(SUBSTITUTE(SUBSTITUTE(B340,"~","~~"),"*","~*"),"?","~?"),'Заказы'!$A$7:$E$206,5,FALSE),""))</f>
        <v/>
      </c>
      <c r="E340" s="9" t="n"/>
      <c r="F340" s="14" t="str">
        <f>IF(COUNTA(A340:C340)=0,"",IF(OR(A340="",B340="",C340=""),"Заполните строку",IF(COUNTIF('Заказы'!$A$7:$A$206,SUBSTITUTE(SUBSTITUTE(SUBSTITUTE(B340,"~","~~"),"*","~*"),"?","~?"))&lt;&gt;1,"Проверьте номер",IF(OR(NOT(ISNUMBER(C340)),C340&lt;=0),"Проверьте число","OK"))))</f>
        <v/>
      </c>
    </row>
    <row r="341" ht="30" customHeight="1">
      <c r="A341" s="8" t="n"/>
      <c r="B341" s="7" t="n"/>
      <c r="C341" s="10" t="n"/>
      <c r="D341" s="14" t="str">
        <f>IF(B341="","",IFERROR(VLOOKUP(SUBSTITUTE(SUBSTITUTE(SUBSTITUTE(B341,"~","~~"),"*","~*"),"?","~?"),'Заказы'!$A$7:$E$206,5,FALSE),""))</f>
        <v/>
      </c>
      <c r="E341" s="9" t="n"/>
      <c r="F341" s="14" t="str">
        <f>IF(COUNTA(A341:C341)=0,"",IF(OR(A341="",B341="",C341=""),"Заполните строку",IF(COUNTIF('Заказы'!$A$7:$A$206,SUBSTITUTE(SUBSTITUTE(SUBSTITUTE(B341,"~","~~"),"*","~*"),"?","~?"))&lt;&gt;1,"Проверьте номер",IF(OR(NOT(ISNUMBER(C341)),C341&lt;=0),"Проверьте число","OK"))))</f>
        <v/>
      </c>
    </row>
    <row r="342" ht="30" customHeight="1">
      <c r="A342" s="8" t="n"/>
      <c r="B342" s="7" t="n"/>
      <c r="C342" s="10" t="n"/>
      <c r="D342" s="14" t="str">
        <f>IF(B342="","",IFERROR(VLOOKUP(SUBSTITUTE(SUBSTITUTE(SUBSTITUTE(B342,"~","~~"),"*","~*"),"?","~?"),'Заказы'!$A$7:$E$206,5,FALSE),""))</f>
        <v/>
      </c>
      <c r="E342" s="9" t="n"/>
      <c r="F342" s="14" t="str">
        <f>IF(COUNTA(A342:C342)=0,"",IF(OR(A342="",B342="",C342=""),"Заполните строку",IF(COUNTIF('Заказы'!$A$7:$A$206,SUBSTITUTE(SUBSTITUTE(SUBSTITUTE(B342,"~","~~"),"*","~*"),"?","~?"))&lt;&gt;1,"Проверьте номер",IF(OR(NOT(ISNUMBER(C342)),C342&lt;=0),"Проверьте число","OK"))))</f>
        <v/>
      </c>
    </row>
    <row r="343" ht="30" customHeight="1">
      <c r="A343" s="8" t="n"/>
      <c r="B343" s="7" t="n"/>
      <c r="C343" s="10" t="n"/>
      <c r="D343" s="14" t="str">
        <f>IF(B343="","",IFERROR(VLOOKUP(SUBSTITUTE(SUBSTITUTE(SUBSTITUTE(B343,"~","~~"),"*","~*"),"?","~?"),'Заказы'!$A$7:$E$206,5,FALSE),""))</f>
        <v/>
      </c>
      <c r="E343" s="9" t="n"/>
      <c r="F343" s="14" t="str">
        <f>IF(COUNTA(A343:C343)=0,"",IF(OR(A343="",B343="",C343=""),"Заполните строку",IF(COUNTIF('Заказы'!$A$7:$A$206,SUBSTITUTE(SUBSTITUTE(SUBSTITUTE(B343,"~","~~"),"*","~*"),"?","~?"))&lt;&gt;1,"Проверьте номер",IF(OR(NOT(ISNUMBER(C343)),C343&lt;=0),"Проверьте число","OK"))))</f>
        <v/>
      </c>
    </row>
    <row r="344" ht="30" customHeight="1">
      <c r="A344" s="8" t="n"/>
      <c r="B344" s="7" t="n"/>
      <c r="C344" s="10" t="n"/>
      <c r="D344" s="14" t="str">
        <f>IF(B344="","",IFERROR(VLOOKUP(SUBSTITUTE(SUBSTITUTE(SUBSTITUTE(B344,"~","~~"),"*","~*"),"?","~?"),'Заказы'!$A$7:$E$206,5,FALSE),""))</f>
        <v/>
      </c>
      <c r="E344" s="9" t="n"/>
      <c r="F344" s="14" t="str">
        <f>IF(COUNTA(A344:C344)=0,"",IF(OR(A344="",B344="",C344=""),"Заполните строку",IF(COUNTIF('Заказы'!$A$7:$A$206,SUBSTITUTE(SUBSTITUTE(SUBSTITUTE(B344,"~","~~"),"*","~*"),"?","~?"))&lt;&gt;1,"Проверьте номер",IF(OR(NOT(ISNUMBER(C344)),C344&lt;=0),"Проверьте число","OK"))))</f>
        <v/>
      </c>
    </row>
    <row r="345" ht="30" customHeight="1">
      <c r="A345" s="8" t="n"/>
      <c r="B345" s="7" t="n"/>
      <c r="C345" s="10" t="n"/>
      <c r="D345" s="14" t="str">
        <f>IF(B345="","",IFERROR(VLOOKUP(SUBSTITUTE(SUBSTITUTE(SUBSTITUTE(B345,"~","~~"),"*","~*"),"?","~?"),'Заказы'!$A$7:$E$206,5,FALSE),""))</f>
        <v/>
      </c>
      <c r="E345" s="9" t="n"/>
      <c r="F345" s="14" t="str">
        <f>IF(COUNTA(A345:C345)=0,"",IF(OR(A345="",B345="",C345=""),"Заполните строку",IF(COUNTIF('Заказы'!$A$7:$A$206,SUBSTITUTE(SUBSTITUTE(SUBSTITUTE(B345,"~","~~"),"*","~*"),"?","~?"))&lt;&gt;1,"Проверьте номер",IF(OR(NOT(ISNUMBER(C345)),C345&lt;=0),"Проверьте число","OK"))))</f>
        <v/>
      </c>
    </row>
    <row r="346" ht="30" customHeight="1">
      <c r="A346" s="8" t="n"/>
      <c r="B346" s="7" t="n"/>
      <c r="C346" s="10" t="n"/>
      <c r="D346" s="14" t="str">
        <f>IF(B346="","",IFERROR(VLOOKUP(SUBSTITUTE(SUBSTITUTE(SUBSTITUTE(B346,"~","~~"),"*","~*"),"?","~?"),'Заказы'!$A$7:$E$206,5,FALSE),""))</f>
        <v/>
      </c>
      <c r="E346" s="9" t="n"/>
      <c r="F346" s="14" t="str">
        <f>IF(COUNTA(A346:C346)=0,"",IF(OR(A346="",B346="",C346=""),"Заполните строку",IF(COUNTIF('Заказы'!$A$7:$A$206,SUBSTITUTE(SUBSTITUTE(SUBSTITUTE(B346,"~","~~"),"*","~*"),"?","~?"))&lt;&gt;1,"Проверьте номер",IF(OR(NOT(ISNUMBER(C346)),C346&lt;=0),"Проверьте число","OK"))))</f>
        <v/>
      </c>
    </row>
    <row r="347" ht="30" customHeight="1">
      <c r="A347" s="8" t="n"/>
      <c r="B347" s="7" t="n"/>
      <c r="C347" s="10" t="n"/>
      <c r="D347" s="14" t="str">
        <f>IF(B347="","",IFERROR(VLOOKUP(SUBSTITUTE(SUBSTITUTE(SUBSTITUTE(B347,"~","~~"),"*","~*"),"?","~?"),'Заказы'!$A$7:$E$206,5,FALSE),""))</f>
        <v/>
      </c>
      <c r="E347" s="9" t="n"/>
      <c r="F347" s="14" t="str">
        <f>IF(COUNTA(A347:C347)=0,"",IF(OR(A347="",B347="",C347=""),"Заполните строку",IF(COUNTIF('Заказы'!$A$7:$A$206,SUBSTITUTE(SUBSTITUTE(SUBSTITUTE(B347,"~","~~"),"*","~*"),"?","~?"))&lt;&gt;1,"Проверьте номер",IF(OR(NOT(ISNUMBER(C347)),C347&lt;=0),"Проверьте число","OK"))))</f>
        <v/>
      </c>
    </row>
    <row r="348" ht="30" customHeight="1">
      <c r="A348" s="8" t="n"/>
      <c r="B348" s="7" t="n"/>
      <c r="C348" s="10" t="n"/>
      <c r="D348" s="14" t="str">
        <f>IF(B348="","",IFERROR(VLOOKUP(SUBSTITUTE(SUBSTITUTE(SUBSTITUTE(B348,"~","~~"),"*","~*"),"?","~?"),'Заказы'!$A$7:$E$206,5,FALSE),""))</f>
        <v/>
      </c>
      <c r="E348" s="9" t="n"/>
      <c r="F348" s="14" t="str">
        <f>IF(COUNTA(A348:C348)=0,"",IF(OR(A348="",B348="",C348=""),"Заполните строку",IF(COUNTIF('Заказы'!$A$7:$A$206,SUBSTITUTE(SUBSTITUTE(SUBSTITUTE(B348,"~","~~"),"*","~*"),"?","~?"))&lt;&gt;1,"Проверьте номер",IF(OR(NOT(ISNUMBER(C348)),C348&lt;=0),"Проверьте число","OK"))))</f>
        <v/>
      </c>
    </row>
    <row r="349" ht="30" customHeight="1">
      <c r="A349" s="8" t="n"/>
      <c r="B349" s="7" t="n"/>
      <c r="C349" s="10" t="n"/>
      <c r="D349" s="14" t="str">
        <f>IF(B349="","",IFERROR(VLOOKUP(SUBSTITUTE(SUBSTITUTE(SUBSTITUTE(B349,"~","~~"),"*","~*"),"?","~?"),'Заказы'!$A$7:$E$206,5,FALSE),""))</f>
        <v/>
      </c>
      <c r="E349" s="9" t="n"/>
      <c r="F349" s="14" t="str">
        <f>IF(COUNTA(A349:C349)=0,"",IF(OR(A349="",B349="",C349=""),"Заполните строку",IF(COUNTIF('Заказы'!$A$7:$A$206,SUBSTITUTE(SUBSTITUTE(SUBSTITUTE(B349,"~","~~"),"*","~*"),"?","~?"))&lt;&gt;1,"Проверьте номер",IF(OR(NOT(ISNUMBER(C349)),C349&lt;=0),"Проверьте число","OK"))))</f>
        <v/>
      </c>
    </row>
    <row r="350" ht="30" customHeight="1">
      <c r="A350" s="8" t="n"/>
      <c r="B350" s="7" t="n"/>
      <c r="C350" s="10" t="n"/>
      <c r="D350" s="14" t="str">
        <f>IF(B350="","",IFERROR(VLOOKUP(SUBSTITUTE(SUBSTITUTE(SUBSTITUTE(B350,"~","~~"),"*","~*"),"?","~?"),'Заказы'!$A$7:$E$206,5,FALSE),""))</f>
        <v/>
      </c>
      <c r="E350" s="9" t="n"/>
      <c r="F350" s="14" t="str">
        <f>IF(COUNTA(A350:C350)=0,"",IF(OR(A350="",B350="",C350=""),"Заполните строку",IF(COUNTIF('Заказы'!$A$7:$A$206,SUBSTITUTE(SUBSTITUTE(SUBSTITUTE(B350,"~","~~"),"*","~*"),"?","~?"))&lt;&gt;1,"Проверьте номер",IF(OR(NOT(ISNUMBER(C350)),C350&lt;=0),"Проверьте число","OK"))))</f>
        <v/>
      </c>
    </row>
    <row r="351" ht="30" customHeight="1">
      <c r="A351" s="8" t="n"/>
      <c r="B351" s="7" t="n"/>
      <c r="C351" s="10" t="n"/>
      <c r="D351" s="14" t="str">
        <f>IF(B351="","",IFERROR(VLOOKUP(SUBSTITUTE(SUBSTITUTE(SUBSTITUTE(B351,"~","~~"),"*","~*"),"?","~?"),'Заказы'!$A$7:$E$206,5,FALSE),""))</f>
        <v/>
      </c>
      <c r="E351" s="9" t="n"/>
      <c r="F351" s="14" t="str">
        <f>IF(COUNTA(A351:C351)=0,"",IF(OR(A351="",B351="",C351=""),"Заполните строку",IF(COUNTIF('Заказы'!$A$7:$A$206,SUBSTITUTE(SUBSTITUTE(SUBSTITUTE(B351,"~","~~"),"*","~*"),"?","~?"))&lt;&gt;1,"Проверьте номер",IF(OR(NOT(ISNUMBER(C351)),C351&lt;=0),"Проверьте число","OK"))))</f>
        <v/>
      </c>
    </row>
    <row r="352" ht="30" customHeight="1">
      <c r="A352" s="8" t="n"/>
      <c r="B352" s="7" t="n"/>
      <c r="C352" s="10" t="n"/>
      <c r="D352" s="14" t="str">
        <f>IF(B352="","",IFERROR(VLOOKUP(SUBSTITUTE(SUBSTITUTE(SUBSTITUTE(B352,"~","~~"),"*","~*"),"?","~?"),'Заказы'!$A$7:$E$206,5,FALSE),""))</f>
        <v/>
      </c>
      <c r="E352" s="9" t="n"/>
      <c r="F352" s="14" t="str">
        <f>IF(COUNTA(A352:C352)=0,"",IF(OR(A352="",B352="",C352=""),"Заполните строку",IF(COUNTIF('Заказы'!$A$7:$A$206,SUBSTITUTE(SUBSTITUTE(SUBSTITUTE(B352,"~","~~"),"*","~*"),"?","~?"))&lt;&gt;1,"Проверьте номер",IF(OR(NOT(ISNUMBER(C352)),C352&lt;=0),"Проверьте число","OK"))))</f>
        <v/>
      </c>
    </row>
    <row r="353" ht="30" customHeight="1">
      <c r="A353" s="8" t="n"/>
      <c r="B353" s="7" t="n"/>
      <c r="C353" s="10" t="n"/>
      <c r="D353" s="14" t="str">
        <f>IF(B353="","",IFERROR(VLOOKUP(SUBSTITUTE(SUBSTITUTE(SUBSTITUTE(B353,"~","~~"),"*","~*"),"?","~?"),'Заказы'!$A$7:$E$206,5,FALSE),""))</f>
        <v/>
      </c>
      <c r="E353" s="9" t="n"/>
      <c r="F353" s="14" t="str">
        <f>IF(COUNTA(A353:C353)=0,"",IF(OR(A353="",B353="",C353=""),"Заполните строку",IF(COUNTIF('Заказы'!$A$7:$A$206,SUBSTITUTE(SUBSTITUTE(SUBSTITUTE(B353,"~","~~"),"*","~*"),"?","~?"))&lt;&gt;1,"Проверьте номер",IF(OR(NOT(ISNUMBER(C353)),C353&lt;=0),"Проверьте число","OK"))))</f>
        <v/>
      </c>
    </row>
    <row r="354" ht="30" customHeight="1">
      <c r="A354" s="8" t="n"/>
      <c r="B354" s="7" t="n"/>
      <c r="C354" s="10" t="n"/>
      <c r="D354" s="14" t="str">
        <f>IF(B354="","",IFERROR(VLOOKUP(SUBSTITUTE(SUBSTITUTE(SUBSTITUTE(B354,"~","~~"),"*","~*"),"?","~?"),'Заказы'!$A$7:$E$206,5,FALSE),""))</f>
        <v/>
      </c>
      <c r="E354" s="9" t="n"/>
      <c r="F354" s="14" t="str">
        <f>IF(COUNTA(A354:C354)=0,"",IF(OR(A354="",B354="",C354=""),"Заполните строку",IF(COUNTIF('Заказы'!$A$7:$A$206,SUBSTITUTE(SUBSTITUTE(SUBSTITUTE(B354,"~","~~"),"*","~*"),"?","~?"))&lt;&gt;1,"Проверьте номер",IF(OR(NOT(ISNUMBER(C354)),C354&lt;=0),"Проверьте число","OK"))))</f>
        <v/>
      </c>
    </row>
    <row r="355" ht="30" customHeight="1">
      <c r="A355" s="8" t="n"/>
      <c r="B355" s="7" t="n"/>
      <c r="C355" s="10" t="n"/>
      <c r="D355" s="14" t="str">
        <f>IF(B355="","",IFERROR(VLOOKUP(SUBSTITUTE(SUBSTITUTE(SUBSTITUTE(B355,"~","~~"),"*","~*"),"?","~?"),'Заказы'!$A$7:$E$206,5,FALSE),""))</f>
        <v/>
      </c>
      <c r="E355" s="9" t="n"/>
      <c r="F355" s="14" t="str">
        <f>IF(COUNTA(A355:C355)=0,"",IF(OR(A355="",B355="",C355=""),"Заполните строку",IF(COUNTIF('Заказы'!$A$7:$A$206,SUBSTITUTE(SUBSTITUTE(SUBSTITUTE(B355,"~","~~"),"*","~*"),"?","~?"))&lt;&gt;1,"Проверьте номер",IF(OR(NOT(ISNUMBER(C355)),C355&lt;=0),"Проверьте число","OK"))))</f>
        <v/>
      </c>
    </row>
    <row r="356" ht="30" customHeight="1">
      <c r="A356" s="8" t="n"/>
      <c r="B356" s="7" t="n"/>
      <c r="C356" s="10" t="n"/>
      <c r="D356" s="14" t="str">
        <f>IF(B356="","",IFERROR(VLOOKUP(SUBSTITUTE(SUBSTITUTE(SUBSTITUTE(B356,"~","~~"),"*","~*"),"?","~?"),'Заказы'!$A$7:$E$206,5,FALSE),""))</f>
        <v/>
      </c>
      <c r="E356" s="9" t="n"/>
      <c r="F356" s="14" t="str">
        <f>IF(COUNTA(A356:C356)=0,"",IF(OR(A356="",B356="",C356=""),"Заполните строку",IF(COUNTIF('Заказы'!$A$7:$A$206,SUBSTITUTE(SUBSTITUTE(SUBSTITUTE(B356,"~","~~"),"*","~*"),"?","~?"))&lt;&gt;1,"Проверьте номер",IF(OR(NOT(ISNUMBER(C356)),C356&lt;=0),"Проверьте число","OK"))))</f>
        <v/>
      </c>
    </row>
    <row r="357" ht="30" customHeight="1">
      <c r="A357" s="8" t="n"/>
      <c r="B357" s="7" t="n"/>
      <c r="C357" s="10" t="n"/>
      <c r="D357" s="14" t="str">
        <f>IF(B357="","",IFERROR(VLOOKUP(SUBSTITUTE(SUBSTITUTE(SUBSTITUTE(B357,"~","~~"),"*","~*"),"?","~?"),'Заказы'!$A$7:$E$206,5,FALSE),""))</f>
        <v/>
      </c>
      <c r="E357" s="9" t="n"/>
      <c r="F357" s="14" t="str">
        <f>IF(COUNTA(A357:C357)=0,"",IF(OR(A357="",B357="",C357=""),"Заполните строку",IF(COUNTIF('Заказы'!$A$7:$A$206,SUBSTITUTE(SUBSTITUTE(SUBSTITUTE(B357,"~","~~"),"*","~*"),"?","~?"))&lt;&gt;1,"Проверьте номер",IF(OR(NOT(ISNUMBER(C357)),C357&lt;=0),"Проверьте число","OK"))))</f>
        <v/>
      </c>
    </row>
    <row r="358" ht="30" customHeight="1">
      <c r="A358" s="8" t="n"/>
      <c r="B358" s="7" t="n"/>
      <c r="C358" s="10" t="n"/>
      <c r="D358" s="14" t="str">
        <f>IF(B358="","",IFERROR(VLOOKUP(SUBSTITUTE(SUBSTITUTE(SUBSTITUTE(B358,"~","~~"),"*","~*"),"?","~?"),'Заказы'!$A$7:$E$206,5,FALSE),""))</f>
        <v/>
      </c>
      <c r="E358" s="9" t="n"/>
      <c r="F358" s="14" t="str">
        <f>IF(COUNTA(A358:C358)=0,"",IF(OR(A358="",B358="",C358=""),"Заполните строку",IF(COUNTIF('Заказы'!$A$7:$A$206,SUBSTITUTE(SUBSTITUTE(SUBSTITUTE(B358,"~","~~"),"*","~*"),"?","~?"))&lt;&gt;1,"Проверьте номер",IF(OR(NOT(ISNUMBER(C358)),C358&lt;=0),"Проверьте число","OK"))))</f>
        <v/>
      </c>
    </row>
    <row r="359" ht="30" customHeight="1">
      <c r="A359" s="8" t="n"/>
      <c r="B359" s="7" t="n"/>
      <c r="C359" s="10" t="n"/>
      <c r="D359" s="14" t="str">
        <f>IF(B359="","",IFERROR(VLOOKUP(SUBSTITUTE(SUBSTITUTE(SUBSTITUTE(B359,"~","~~"),"*","~*"),"?","~?"),'Заказы'!$A$7:$E$206,5,FALSE),""))</f>
        <v/>
      </c>
      <c r="E359" s="9" t="n"/>
      <c r="F359" s="14" t="str">
        <f>IF(COUNTA(A359:C359)=0,"",IF(OR(A359="",B359="",C359=""),"Заполните строку",IF(COUNTIF('Заказы'!$A$7:$A$206,SUBSTITUTE(SUBSTITUTE(SUBSTITUTE(B359,"~","~~"),"*","~*"),"?","~?"))&lt;&gt;1,"Проверьте номер",IF(OR(NOT(ISNUMBER(C359)),C359&lt;=0),"Проверьте число","OK"))))</f>
        <v/>
      </c>
    </row>
    <row r="360" ht="30" customHeight="1">
      <c r="A360" s="8" t="n"/>
      <c r="B360" s="7" t="n"/>
      <c r="C360" s="10" t="n"/>
      <c r="D360" s="14" t="str">
        <f>IF(B360="","",IFERROR(VLOOKUP(SUBSTITUTE(SUBSTITUTE(SUBSTITUTE(B360,"~","~~"),"*","~*"),"?","~?"),'Заказы'!$A$7:$E$206,5,FALSE),""))</f>
        <v/>
      </c>
      <c r="E360" s="9" t="n"/>
      <c r="F360" s="14" t="str">
        <f>IF(COUNTA(A360:C360)=0,"",IF(OR(A360="",B360="",C360=""),"Заполните строку",IF(COUNTIF('Заказы'!$A$7:$A$206,SUBSTITUTE(SUBSTITUTE(SUBSTITUTE(B360,"~","~~"),"*","~*"),"?","~?"))&lt;&gt;1,"Проверьте номер",IF(OR(NOT(ISNUMBER(C360)),C360&lt;=0),"Проверьте число","OK"))))</f>
        <v/>
      </c>
    </row>
    <row r="361" ht="30" customHeight="1">
      <c r="A361" s="8" t="n"/>
      <c r="B361" s="7" t="n"/>
      <c r="C361" s="10" t="n"/>
      <c r="D361" s="14" t="str">
        <f>IF(B361="","",IFERROR(VLOOKUP(SUBSTITUTE(SUBSTITUTE(SUBSTITUTE(B361,"~","~~"),"*","~*"),"?","~?"),'Заказы'!$A$7:$E$206,5,FALSE),""))</f>
        <v/>
      </c>
      <c r="E361" s="9" t="n"/>
      <c r="F361" s="14" t="str">
        <f>IF(COUNTA(A361:C361)=0,"",IF(OR(A361="",B361="",C361=""),"Заполните строку",IF(COUNTIF('Заказы'!$A$7:$A$206,SUBSTITUTE(SUBSTITUTE(SUBSTITUTE(B361,"~","~~"),"*","~*"),"?","~?"))&lt;&gt;1,"Проверьте номер",IF(OR(NOT(ISNUMBER(C361)),C361&lt;=0),"Проверьте число","OK"))))</f>
        <v/>
      </c>
    </row>
    <row r="362" ht="30" customHeight="1">
      <c r="A362" s="8" t="n"/>
      <c r="B362" s="7" t="n"/>
      <c r="C362" s="10" t="n"/>
      <c r="D362" s="14" t="str">
        <f>IF(B362="","",IFERROR(VLOOKUP(SUBSTITUTE(SUBSTITUTE(SUBSTITUTE(B362,"~","~~"),"*","~*"),"?","~?"),'Заказы'!$A$7:$E$206,5,FALSE),""))</f>
        <v/>
      </c>
      <c r="E362" s="9" t="n"/>
      <c r="F362" s="14" t="str">
        <f>IF(COUNTA(A362:C362)=0,"",IF(OR(A362="",B362="",C362=""),"Заполните строку",IF(COUNTIF('Заказы'!$A$7:$A$206,SUBSTITUTE(SUBSTITUTE(SUBSTITUTE(B362,"~","~~"),"*","~*"),"?","~?"))&lt;&gt;1,"Проверьте номер",IF(OR(NOT(ISNUMBER(C362)),C362&lt;=0),"Проверьте число","OK"))))</f>
        <v/>
      </c>
    </row>
    <row r="363" ht="30" customHeight="1">
      <c r="A363" s="8" t="n"/>
      <c r="B363" s="7" t="n"/>
      <c r="C363" s="10" t="n"/>
      <c r="D363" s="14" t="str">
        <f>IF(B363="","",IFERROR(VLOOKUP(SUBSTITUTE(SUBSTITUTE(SUBSTITUTE(B363,"~","~~"),"*","~*"),"?","~?"),'Заказы'!$A$7:$E$206,5,FALSE),""))</f>
        <v/>
      </c>
      <c r="E363" s="9" t="n"/>
      <c r="F363" s="14" t="str">
        <f>IF(COUNTA(A363:C363)=0,"",IF(OR(A363="",B363="",C363=""),"Заполните строку",IF(COUNTIF('Заказы'!$A$7:$A$206,SUBSTITUTE(SUBSTITUTE(SUBSTITUTE(B363,"~","~~"),"*","~*"),"?","~?"))&lt;&gt;1,"Проверьте номер",IF(OR(NOT(ISNUMBER(C363)),C363&lt;=0),"Проверьте число","OK"))))</f>
        <v/>
      </c>
    </row>
    <row r="364" ht="30" customHeight="1">
      <c r="A364" s="8" t="n"/>
      <c r="B364" s="7" t="n"/>
      <c r="C364" s="10" t="n"/>
      <c r="D364" s="14" t="str">
        <f>IF(B364="","",IFERROR(VLOOKUP(SUBSTITUTE(SUBSTITUTE(SUBSTITUTE(B364,"~","~~"),"*","~*"),"?","~?"),'Заказы'!$A$7:$E$206,5,FALSE),""))</f>
        <v/>
      </c>
      <c r="E364" s="9" t="n"/>
      <c r="F364" s="14" t="str">
        <f>IF(COUNTA(A364:C364)=0,"",IF(OR(A364="",B364="",C364=""),"Заполните строку",IF(COUNTIF('Заказы'!$A$7:$A$206,SUBSTITUTE(SUBSTITUTE(SUBSTITUTE(B364,"~","~~"),"*","~*"),"?","~?"))&lt;&gt;1,"Проверьте номер",IF(OR(NOT(ISNUMBER(C364)),C364&lt;=0),"Проверьте число","OK"))))</f>
        <v/>
      </c>
    </row>
    <row r="365" ht="30" customHeight="1">
      <c r="A365" s="8" t="n"/>
      <c r="B365" s="7" t="n"/>
      <c r="C365" s="10" t="n"/>
      <c r="D365" s="14" t="str">
        <f>IF(B365="","",IFERROR(VLOOKUP(SUBSTITUTE(SUBSTITUTE(SUBSTITUTE(B365,"~","~~"),"*","~*"),"?","~?"),'Заказы'!$A$7:$E$206,5,FALSE),""))</f>
        <v/>
      </c>
      <c r="E365" s="9" t="n"/>
      <c r="F365" s="14" t="str">
        <f>IF(COUNTA(A365:C365)=0,"",IF(OR(A365="",B365="",C365=""),"Заполните строку",IF(COUNTIF('Заказы'!$A$7:$A$206,SUBSTITUTE(SUBSTITUTE(SUBSTITUTE(B365,"~","~~"),"*","~*"),"?","~?"))&lt;&gt;1,"Проверьте номер",IF(OR(NOT(ISNUMBER(C365)),C365&lt;=0),"Проверьте число","OK"))))</f>
        <v/>
      </c>
    </row>
    <row r="366" ht="30" customHeight="1">
      <c r="A366" s="8" t="n"/>
      <c r="B366" s="7" t="n"/>
      <c r="C366" s="10" t="n"/>
      <c r="D366" s="14" t="str">
        <f>IF(B366="","",IFERROR(VLOOKUP(SUBSTITUTE(SUBSTITUTE(SUBSTITUTE(B366,"~","~~"),"*","~*"),"?","~?"),'Заказы'!$A$7:$E$206,5,FALSE),""))</f>
        <v/>
      </c>
      <c r="E366" s="9" t="n"/>
      <c r="F366" s="14" t="str">
        <f>IF(COUNTA(A366:C366)=0,"",IF(OR(A366="",B366="",C366=""),"Заполните строку",IF(COUNTIF('Заказы'!$A$7:$A$206,SUBSTITUTE(SUBSTITUTE(SUBSTITUTE(B366,"~","~~"),"*","~*"),"?","~?"))&lt;&gt;1,"Проверьте номер",IF(OR(NOT(ISNUMBER(C366)),C366&lt;=0),"Проверьте число","OK"))))</f>
        <v/>
      </c>
    </row>
    <row r="367" ht="30" customHeight="1">
      <c r="A367" s="8" t="n"/>
      <c r="B367" s="7" t="n"/>
      <c r="C367" s="10" t="n"/>
      <c r="D367" s="14" t="str">
        <f>IF(B367="","",IFERROR(VLOOKUP(SUBSTITUTE(SUBSTITUTE(SUBSTITUTE(B367,"~","~~"),"*","~*"),"?","~?"),'Заказы'!$A$7:$E$206,5,FALSE),""))</f>
        <v/>
      </c>
      <c r="E367" s="9" t="n"/>
      <c r="F367" s="14" t="str">
        <f>IF(COUNTA(A367:C367)=0,"",IF(OR(A367="",B367="",C367=""),"Заполните строку",IF(COUNTIF('Заказы'!$A$7:$A$206,SUBSTITUTE(SUBSTITUTE(SUBSTITUTE(B367,"~","~~"),"*","~*"),"?","~?"))&lt;&gt;1,"Проверьте номер",IF(OR(NOT(ISNUMBER(C367)),C367&lt;=0),"Проверьте число","OK"))))</f>
        <v/>
      </c>
    </row>
    <row r="368" ht="30" customHeight="1">
      <c r="A368" s="8" t="n"/>
      <c r="B368" s="7" t="n"/>
      <c r="C368" s="10" t="n"/>
      <c r="D368" s="14" t="str">
        <f>IF(B368="","",IFERROR(VLOOKUP(SUBSTITUTE(SUBSTITUTE(SUBSTITUTE(B368,"~","~~"),"*","~*"),"?","~?"),'Заказы'!$A$7:$E$206,5,FALSE),""))</f>
        <v/>
      </c>
      <c r="E368" s="9" t="n"/>
      <c r="F368" s="14" t="str">
        <f>IF(COUNTA(A368:C368)=0,"",IF(OR(A368="",B368="",C368=""),"Заполните строку",IF(COUNTIF('Заказы'!$A$7:$A$206,SUBSTITUTE(SUBSTITUTE(SUBSTITUTE(B368,"~","~~"),"*","~*"),"?","~?"))&lt;&gt;1,"Проверьте номер",IF(OR(NOT(ISNUMBER(C368)),C368&lt;=0),"Проверьте число","OK"))))</f>
        <v/>
      </c>
    </row>
    <row r="369" ht="30" customHeight="1">
      <c r="A369" s="8" t="n"/>
      <c r="B369" s="7" t="n"/>
      <c r="C369" s="10" t="n"/>
      <c r="D369" s="14" t="str">
        <f>IF(B369="","",IFERROR(VLOOKUP(SUBSTITUTE(SUBSTITUTE(SUBSTITUTE(B369,"~","~~"),"*","~*"),"?","~?"),'Заказы'!$A$7:$E$206,5,FALSE),""))</f>
        <v/>
      </c>
      <c r="E369" s="9" t="n"/>
      <c r="F369" s="14" t="str">
        <f>IF(COUNTA(A369:C369)=0,"",IF(OR(A369="",B369="",C369=""),"Заполните строку",IF(COUNTIF('Заказы'!$A$7:$A$206,SUBSTITUTE(SUBSTITUTE(SUBSTITUTE(B369,"~","~~"),"*","~*"),"?","~?"))&lt;&gt;1,"Проверьте номер",IF(OR(NOT(ISNUMBER(C369)),C369&lt;=0),"Проверьте число","OK"))))</f>
        <v/>
      </c>
    </row>
    <row r="370" ht="30" customHeight="1">
      <c r="A370" s="8" t="n"/>
      <c r="B370" s="7" t="n"/>
      <c r="C370" s="10" t="n"/>
      <c r="D370" s="14" t="str">
        <f>IF(B370="","",IFERROR(VLOOKUP(SUBSTITUTE(SUBSTITUTE(SUBSTITUTE(B370,"~","~~"),"*","~*"),"?","~?"),'Заказы'!$A$7:$E$206,5,FALSE),""))</f>
        <v/>
      </c>
      <c r="E370" s="9" t="n"/>
      <c r="F370" s="14" t="str">
        <f>IF(COUNTA(A370:C370)=0,"",IF(OR(A370="",B370="",C370=""),"Заполните строку",IF(COUNTIF('Заказы'!$A$7:$A$206,SUBSTITUTE(SUBSTITUTE(SUBSTITUTE(B370,"~","~~"),"*","~*"),"?","~?"))&lt;&gt;1,"Проверьте номер",IF(OR(NOT(ISNUMBER(C370)),C370&lt;=0),"Проверьте число","OK"))))</f>
        <v/>
      </c>
    </row>
    <row r="371" ht="30" customHeight="1">
      <c r="A371" s="8" t="n"/>
      <c r="B371" s="7" t="n"/>
      <c r="C371" s="10" t="n"/>
      <c r="D371" s="14" t="str">
        <f>IF(B371="","",IFERROR(VLOOKUP(SUBSTITUTE(SUBSTITUTE(SUBSTITUTE(B371,"~","~~"),"*","~*"),"?","~?"),'Заказы'!$A$7:$E$206,5,FALSE),""))</f>
        <v/>
      </c>
      <c r="E371" s="9" t="n"/>
      <c r="F371" s="14" t="str">
        <f>IF(COUNTA(A371:C371)=0,"",IF(OR(A371="",B371="",C371=""),"Заполните строку",IF(COUNTIF('Заказы'!$A$7:$A$206,SUBSTITUTE(SUBSTITUTE(SUBSTITUTE(B371,"~","~~"),"*","~*"),"?","~?"))&lt;&gt;1,"Проверьте номер",IF(OR(NOT(ISNUMBER(C371)),C371&lt;=0),"Проверьте число","OK"))))</f>
        <v/>
      </c>
    </row>
    <row r="372" ht="30" customHeight="1">
      <c r="A372" s="8" t="n"/>
      <c r="B372" s="7" t="n"/>
      <c r="C372" s="10" t="n"/>
      <c r="D372" s="14" t="str">
        <f>IF(B372="","",IFERROR(VLOOKUP(SUBSTITUTE(SUBSTITUTE(SUBSTITUTE(B372,"~","~~"),"*","~*"),"?","~?"),'Заказы'!$A$7:$E$206,5,FALSE),""))</f>
        <v/>
      </c>
      <c r="E372" s="9" t="n"/>
      <c r="F372" s="14" t="str">
        <f>IF(COUNTA(A372:C372)=0,"",IF(OR(A372="",B372="",C372=""),"Заполните строку",IF(COUNTIF('Заказы'!$A$7:$A$206,SUBSTITUTE(SUBSTITUTE(SUBSTITUTE(B372,"~","~~"),"*","~*"),"?","~?"))&lt;&gt;1,"Проверьте номер",IF(OR(NOT(ISNUMBER(C372)),C372&lt;=0),"Проверьте число","OK"))))</f>
        <v/>
      </c>
    </row>
    <row r="373" ht="30" customHeight="1">
      <c r="A373" s="8" t="n"/>
      <c r="B373" s="7" t="n"/>
      <c r="C373" s="10" t="n"/>
      <c r="D373" s="14" t="str">
        <f>IF(B373="","",IFERROR(VLOOKUP(SUBSTITUTE(SUBSTITUTE(SUBSTITUTE(B373,"~","~~"),"*","~*"),"?","~?"),'Заказы'!$A$7:$E$206,5,FALSE),""))</f>
        <v/>
      </c>
      <c r="E373" s="9" t="n"/>
      <c r="F373" s="14" t="str">
        <f>IF(COUNTA(A373:C373)=0,"",IF(OR(A373="",B373="",C373=""),"Заполните строку",IF(COUNTIF('Заказы'!$A$7:$A$206,SUBSTITUTE(SUBSTITUTE(SUBSTITUTE(B373,"~","~~"),"*","~*"),"?","~?"))&lt;&gt;1,"Проверьте номер",IF(OR(NOT(ISNUMBER(C373)),C373&lt;=0),"Проверьте число","OK"))))</f>
        <v/>
      </c>
    </row>
    <row r="374" ht="30" customHeight="1">
      <c r="A374" s="8" t="n"/>
      <c r="B374" s="7" t="n"/>
      <c r="C374" s="10" t="n"/>
      <c r="D374" s="14" t="str">
        <f>IF(B374="","",IFERROR(VLOOKUP(SUBSTITUTE(SUBSTITUTE(SUBSTITUTE(B374,"~","~~"),"*","~*"),"?","~?"),'Заказы'!$A$7:$E$206,5,FALSE),""))</f>
        <v/>
      </c>
      <c r="E374" s="9" t="n"/>
      <c r="F374" s="14" t="str">
        <f>IF(COUNTA(A374:C374)=0,"",IF(OR(A374="",B374="",C374=""),"Заполните строку",IF(COUNTIF('Заказы'!$A$7:$A$206,SUBSTITUTE(SUBSTITUTE(SUBSTITUTE(B374,"~","~~"),"*","~*"),"?","~?"))&lt;&gt;1,"Проверьте номер",IF(OR(NOT(ISNUMBER(C374)),C374&lt;=0),"Проверьте число","OK"))))</f>
        <v/>
      </c>
    </row>
    <row r="375" ht="30" customHeight="1">
      <c r="A375" s="8" t="n"/>
      <c r="B375" s="7" t="n"/>
      <c r="C375" s="10" t="n"/>
      <c r="D375" s="14" t="str">
        <f>IF(B375="","",IFERROR(VLOOKUP(SUBSTITUTE(SUBSTITUTE(SUBSTITUTE(B375,"~","~~"),"*","~*"),"?","~?"),'Заказы'!$A$7:$E$206,5,FALSE),""))</f>
        <v/>
      </c>
      <c r="E375" s="9" t="n"/>
      <c r="F375" s="14" t="str">
        <f>IF(COUNTA(A375:C375)=0,"",IF(OR(A375="",B375="",C375=""),"Заполните строку",IF(COUNTIF('Заказы'!$A$7:$A$206,SUBSTITUTE(SUBSTITUTE(SUBSTITUTE(B375,"~","~~"),"*","~*"),"?","~?"))&lt;&gt;1,"Проверьте номер",IF(OR(NOT(ISNUMBER(C375)),C375&lt;=0),"Проверьте число","OK"))))</f>
        <v/>
      </c>
    </row>
    <row r="376" ht="30" customHeight="1">
      <c r="A376" s="8" t="n"/>
      <c r="B376" s="7" t="n"/>
      <c r="C376" s="10" t="n"/>
      <c r="D376" s="14" t="str">
        <f>IF(B376="","",IFERROR(VLOOKUP(SUBSTITUTE(SUBSTITUTE(SUBSTITUTE(B376,"~","~~"),"*","~*"),"?","~?"),'Заказы'!$A$7:$E$206,5,FALSE),""))</f>
        <v/>
      </c>
      <c r="E376" s="9" t="n"/>
      <c r="F376" s="14" t="str">
        <f>IF(COUNTA(A376:C376)=0,"",IF(OR(A376="",B376="",C376=""),"Заполните строку",IF(COUNTIF('Заказы'!$A$7:$A$206,SUBSTITUTE(SUBSTITUTE(SUBSTITUTE(B376,"~","~~"),"*","~*"),"?","~?"))&lt;&gt;1,"Проверьте номер",IF(OR(NOT(ISNUMBER(C376)),C376&lt;=0),"Проверьте число","OK"))))</f>
        <v/>
      </c>
    </row>
    <row r="377" ht="30" customHeight="1">
      <c r="A377" s="8" t="n"/>
      <c r="B377" s="7" t="n"/>
      <c r="C377" s="10" t="n"/>
      <c r="D377" s="14" t="str">
        <f>IF(B377="","",IFERROR(VLOOKUP(SUBSTITUTE(SUBSTITUTE(SUBSTITUTE(B377,"~","~~"),"*","~*"),"?","~?"),'Заказы'!$A$7:$E$206,5,FALSE),""))</f>
        <v/>
      </c>
      <c r="E377" s="9" t="n"/>
      <c r="F377" s="14" t="str">
        <f>IF(COUNTA(A377:C377)=0,"",IF(OR(A377="",B377="",C377=""),"Заполните строку",IF(COUNTIF('Заказы'!$A$7:$A$206,SUBSTITUTE(SUBSTITUTE(SUBSTITUTE(B377,"~","~~"),"*","~*"),"?","~?"))&lt;&gt;1,"Проверьте номер",IF(OR(NOT(ISNUMBER(C377)),C377&lt;=0),"Проверьте число","OK"))))</f>
        <v/>
      </c>
    </row>
    <row r="378" ht="30" customHeight="1">
      <c r="A378" s="8" t="n"/>
      <c r="B378" s="7" t="n"/>
      <c r="C378" s="10" t="n"/>
      <c r="D378" s="14" t="str">
        <f>IF(B378="","",IFERROR(VLOOKUP(SUBSTITUTE(SUBSTITUTE(SUBSTITUTE(B378,"~","~~"),"*","~*"),"?","~?"),'Заказы'!$A$7:$E$206,5,FALSE),""))</f>
        <v/>
      </c>
      <c r="E378" s="9" t="n"/>
      <c r="F378" s="14" t="str">
        <f>IF(COUNTA(A378:C378)=0,"",IF(OR(A378="",B378="",C378=""),"Заполните строку",IF(COUNTIF('Заказы'!$A$7:$A$206,SUBSTITUTE(SUBSTITUTE(SUBSTITUTE(B378,"~","~~"),"*","~*"),"?","~?"))&lt;&gt;1,"Проверьте номер",IF(OR(NOT(ISNUMBER(C378)),C378&lt;=0),"Проверьте число","OK"))))</f>
        <v/>
      </c>
    </row>
    <row r="379" ht="30" customHeight="1">
      <c r="A379" s="8" t="n"/>
      <c r="B379" s="7" t="n"/>
      <c r="C379" s="10" t="n"/>
      <c r="D379" s="14" t="str">
        <f>IF(B379="","",IFERROR(VLOOKUP(SUBSTITUTE(SUBSTITUTE(SUBSTITUTE(B379,"~","~~"),"*","~*"),"?","~?"),'Заказы'!$A$7:$E$206,5,FALSE),""))</f>
        <v/>
      </c>
      <c r="E379" s="9" t="n"/>
      <c r="F379" s="14" t="str">
        <f>IF(COUNTA(A379:C379)=0,"",IF(OR(A379="",B379="",C379=""),"Заполните строку",IF(COUNTIF('Заказы'!$A$7:$A$206,SUBSTITUTE(SUBSTITUTE(SUBSTITUTE(B379,"~","~~"),"*","~*"),"?","~?"))&lt;&gt;1,"Проверьте номер",IF(OR(NOT(ISNUMBER(C379)),C379&lt;=0),"Проверьте число","OK"))))</f>
        <v/>
      </c>
    </row>
    <row r="380" ht="30" customHeight="1">
      <c r="A380" s="8" t="n"/>
      <c r="B380" s="7" t="n"/>
      <c r="C380" s="10" t="n"/>
      <c r="D380" s="14" t="str">
        <f>IF(B380="","",IFERROR(VLOOKUP(SUBSTITUTE(SUBSTITUTE(SUBSTITUTE(B380,"~","~~"),"*","~*"),"?","~?"),'Заказы'!$A$7:$E$206,5,FALSE),""))</f>
        <v/>
      </c>
      <c r="E380" s="9" t="n"/>
      <c r="F380" s="14" t="str">
        <f>IF(COUNTA(A380:C380)=0,"",IF(OR(A380="",B380="",C380=""),"Заполните строку",IF(COUNTIF('Заказы'!$A$7:$A$206,SUBSTITUTE(SUBSTITUTE(SUBSTITUTE(B380,"~","~~"),"*","~*"),"?","~?"))&lt;&gt;1,"Проверьте номер",IF(OR(NOT(ISNUMBER(C380)),C380&lt;=0),"Проверьте число","OK"))))</f>
        <v/>
      </c>
    </row>
    <row r="381" ht="30" customHeight="1">
      <c r="A381" s="8" t="n"/>
      <c r="B381" s="7" t="n"/>
      <c r="C381" s="10" t="n"/>
      <c r="D381" s="14" t="str">
        <f>IF(B381="","",IFERROR(VLOOKUP(SUBSTITUTE(SUBSTITUTE(SUBSTITUTE(B381,"~","~~"),"*","~*"),"?","~?"),'Заказы'!$A$7:$E$206,5,FALSE),""))</f>
        <v/>
      </c>
      <c r="E381" s="9" t="n"/>
      <c r="F381" s="14" t="str">
        <f>IF(COUNTA(A381:C381)=0,"",IF(OR(A381="",B381="",C381=""),"Заполните строку",IF(COUNTIF('Заказы'!$A$7:$A$206,SUBSTITUTE(SUBSTITUTE(SUBSTITUTE(B381,"~","~~"),"*","~*"),"?","~?"))&lt;&gt;1,"Проверьте номер",IF(OR(NOT(ISNUMBER(C381)),C381&lt;=0),"Проверьте число","OK"))))</f>
        <v/>
      </c>
    </row>
    <row r="382" ht="30" customHeight="1">
      <c r="A382" s="8" t="n"/>
      <c r="B382" s="7" t="n"/>
      <c r="C382" s="10" t="n"/>
      <c r="D382" s="14" t="str">
        <f>IF(B382="","",IFERROR(VLOOKUP(SUBSTITUTE(SUBSTITUTE(SUBSTITUTE(B382,"~","~~"),"*","~*"),"?","~?"),'Заказы'!$A$7:$E$206,5,FALSE),""))</f>
        <v/>
      </c>
      <c r="E382" s="9" t="n"/>
      <c r="F382" s="14" t="str">
        <f>IF(COUNTA(A382:C382)=0,"",IF(OR(A382="",B382="",C382=""),"Заполните строку",IF(COUNTIF('Заказы'!$A$7:$A$206,SUBSTITUTE(SUBSTITUTE(SUBSTITUTE(B382,"~","~~"),"*","~*"),"?","~?"))&lt;&gt;1,"Проверьте номер",IF(OR(NOT(ISNUMBER(C382)),C382&lt;=0),"Проверьте число","OK"))))</f>
        <v/>
      </c>
    </row>
    <row r="383" ht="30" customHeight="1">
      <c r="A383" s="8" t="n"/>
      <c r="B383" s="7" t="n"/>
      <c r="C383" s="10" t="n"/>
      <c r="D383" s="14" t="str">
        <f>IF(B383="","",IFERROR(VLOOKUP(SUBSTITUTE(SUBSTITUTE(SUBSTITUTE(B383,"~","~~"),"*","~*"),"?","~?"),'Заказы'!$A$7:$E$206,5,FALSE),""))</f>
        <v/>
      </c>
      <c r="E383" s="9" t="n"/>
      <c r="F383" s="14" t="str">
        <f>IF(COUNTA(A383:C383)=0,"",IF(OR(A383="",B383="",C383=""),"Заполните строку",IF(COUNTIF('Заказы'!$A$7:$A$206,SUBSTITUTE(SUBSTITUTE(SUBSTITUTE(B383,"~","~~"),"*","~*"),"?","~?"))&lt;&gt;1,"Проверьте номер",IF(OR(NOT(ISNUMBER(C383)),C383&lt;=0),"Проверьте число","OK"))))</f>
        <v/>
      </c>
    </row>
    <row r="384" ht="30" customHeight="1">
      <c r="A384" s="8" t="n"/>
      <c r="B384" s="7" t="n"/>
      <c r="C384" s="10" t="n"/>
      <c r="D384" s="14" t="str">
        <f>IF(B384="","",IFERROR(VLOOKUP(SUBSTITUTE(SUBSTITUTE(SUBSTITUTE(B384,"~","~~"),"*","~*"),"?","~?"),'Заказы'!$A$7:$E$206,5,FALSE),""))</f>
        <v/>
      </c>
      <c r="E384" s="9" t="n"/>
      <c r="F384" s="14" t="str">
        <f>IF(COUNTA(A384:C384)=0,"",IF(OR(A384="",B384="",C384=""),"Заполните строку",IF(COUNTIF('Заказы'!$A$7:$A$206,SUBSTITUTE(SUBSTITUTE(SUBSTITUTE(B384,"~","~~"),"*","~*"),"?","~?"))&lt;&gt;1,"Проверьте номер",IF(OR(NOT(ISNUMBER(C384)),C384&lt;=0),"Проверьте число","OK"))))</f>
        <v/>
      </c>
    </row>
    <row r="385" ht="30" customHeight="1">
      <c r="A385" s="8" t="n"/>
      <c r="B385" s="7" t="n"/>
      <c r="C385" s="10" t="n"/>
      <c r="D385" s="14" t="str">
        <f>IF(B385="","",IFERROR(VLOOKUP(SUBSTITUTE(SUBSTITUTE(SUBSTITUTE(B385,"~","~~"),"*","~*"),"?","~?"),'Заказы'!$A$7:$E$206,5,FALSE),""))</f>
        <v/>
      </c>
      <c r="E385" s="9" t="n"/>
      <c r="F385" s="14" t="str">
        <f>IF(COUNTA(A385:C385)=0,"",IF(OR(A385="",B385="",C385=""),"Заполните строку",IF(COUNTIF('Заказы'!$A$7:$A$206,SUBSTITUTE(SUBSTITUTE(SUBSTITUTE(B385,"~","~~"),"*","~*"),"?","~?"))&lt;&gt;1,"Проверьте номер",IF(OR(NOT(ISNUMBER(C385)),C385&lt;=0),"Проверьте число","OK"))))</f>
        <v/>
      </c>
    </row>
    <row r="386" ht="30" customHeight="1">
      <c r="A386" s="8" t="n"/>
      <c r="B386" s="7" t="n"/>
      <c r="C386" s="10" t="n"/>
      <c r="D386" s="14" t="str">
        <f>IF(B386="","",IFERROR(VLOOKUP(SUBSTITUTE(SUBSTITUTE(SUBSTITUTE(B386,"~","~~"),"*","~*"),"?","~?"),'Заказы'!$A$7:$E$206,5,FALSE),""))</f>
        <v/>
      </c>
      <c r="E386" s="9" t="n"/>
      <c r="F386" s="14" t="str">
        <f>IF(COUNTA(A386:C386)=0,"",IF(OR(A386="",B386="",C386=""),"Заполните строку",IF(COUNTIF('Заказы'!$A$7:$A$206,SUBSTITUTE(SUBSTITUTE(SUBSTITUTE(B386,"~","~~"),"*","~*"),"?","~?"))&lt;&gt;1,"Проверьте номер",IF(OR(NOT(ISNUMBER(C386)),C386&lt;=0),"Проверьте число","OK"))))</f>
        <v/>
      </c>
    </row>
    <row r="387" ht="30" customHeight="1">
      <c r="A387" s="8" t="n"/>
      <c r="B387" s="7" t="n"/>
      <c r="C387" s="10" t="n"/>
      <c r="D387" s="14" t="str">
        <f>IF(B387="","",IFERROR(VLOOKUP(SUBSTITUTE(SUBSTITUTE(SUBSTITUTE(B387,"~","~~"),"*","~*"),"?","~?"),'Заказы'!$A$7:$E$206,5,FALSE),""))</f>
        <v/>
      </c>
      <c r="E387" s="9" t="n"/>
      <c r="F387" s="14" t="str">
        <f>IF(COUNTA(A387:C387)=0,"",IF(OR(A387="",B387="",C387=""),"Заполните строку",IF(COUNTIF('Заказы'!$A$7:$A$206,SUBSTITUTE(SUBSTITUTE(SUBSTITUTE(B387,"~","~~"),"*","~*"),"?","~?"))&lt;&gt;1,"Проверьте номер",IF(OR(NOT(ISNUMBER(C387)),C387&lt;=0),"Проверьте число","OK"))))</f>
        <v/>
      </c>
    </row>
    <row r="388" ht="30" customHeight="1">
      <c r="A388" s="8" t="n"/>
      <c r="B388" s="7" t="n"/>
      <c r="C388" s="10" t="n"/>
      <c r="D388" s="14" t="str">
        <f>IF(B388="","",IFERROR(VLOOKUP(SUBSTITUTE(SUBSTITUTE(SUBSTITUTE(B388,"~","~~"),"*","~*"),"?","~?"),'Заказы'!$A$7:$E$206,5,FALSE),""))</f>
        <v/>
      </c>
      <c r="E388" s="9" t="n"/>
      <c r="F388" s="14" t="str">
        <f>IF(COUNTA(A388:C388)=0,"",IF(OR(A388="",B388="",C388=""),"Заполните строку",IF(COUNTIF('Заказы'!$A$7:$A$206,SUBSTITUTE(SUBSTITUTE(SUBSTITUTE(B388,"~","~~"),"*","~*"),"?","~?"))&lt;&gt;1,"Проверьте номер",IF(OR(NOT(ISNUMBER(C388)),C388&lt;=0),"Проверьте число","OK"))))</f>
        <v/>
      </c>
    </row>
    <row r="389" ht="30" customHeight="1">
      <c r="A389" s="8" t="n"/>
      <c r="B389" s="7" t="n"/>
      <c r="C389" s="10" t="n"/>
      <c r="D389" s="14" t="str">
        <f>IF(B389="","",IFERROR(VLOOKUP(SUBSTITUTE(SUBSTITUTE(SUBSTITUTE(B389,"~","~~"),"*","~*"),"?","~?"),'Заказы'!$A$7:$E$206,5,FALSE),""))</f>
        <v/>
      </c>
      <c r="E389" s="9" t="n"/>
      <c r="F389" s="14" t="str">
        <f>IF(COUNTA(A389:C389)=0,"",IF(OR(A389="",B389="",C389=""),"Заполните строку",IF(COUNTIF('Заказы'!$A$7:$A$206,SUBSTITUTE(SUBSTITUTE(SUBSTITUTE(B389,"~","~~"),"*","~*"),"?","~?"))&lt;&gt;1,"Проверьте номер",IF(OR(NOT(ISNUMBER(C389)),C389&lt;=0),"Проверьте число","OK"))))</f>
        <v/>
      </c>
    </row>
    <row r="390" ht="30" customHeight="1">
      <c r="A390" s="8" t="n"/>
      <c r="B390" s="7" t="n"/>
      <c r="C390" s="10" t="n"/>
      <c r="D390" s="14" t="str">
        <f>IF(B390="","",IFERROR(VLOOKUP(SUBSTITUTE(SUBSTITUTE(SUBSTITUTE(B390,"~","~~"),"*","~*"),"?","~?"),'Заказы'!$A$7:$E$206,5,FALSE),""))</f>
        <v/>
      </c>
      <c r="E390" s="9" t="n"/>
      <c r="F390" s="14" t="str">
        <f>IF(COUNTA(A390:C390)=0,"",IF(OR(A390="",B390="",C390=""),"Заполните строку",IF(COUNTIF('Заказы'!$A$7:$A$206,SUBSTITUTE(SUBSTITUTE(SUBSTITUTE(B390,"~","~~"),"*","~*"),"?","~?"))&lt;&gt;1,"Проверьте номер",IF(OR(NOT(ISNUMBER(C390)),C390&lt;=0),"Проверьте число","OK"))))</f>
        <v/>
      </c>
    </row>
    <row r="391" ht="30" customHeight="1">
      <c r="A391" s="8" t="n"/>
      <c r="B391" s="7" t="n"/>
      <c r="C391" s="10" t="n"/>
      <c r="D391" s="14" t="str">
        <f>IF(B391="","",IFERROR(VLOOKUP(SUBSTITUTE(SUBSTITUTE(SUBSTITUTE(B391,"~","~~"),"*","~*"),"?","~?"),'Заказы'!$A$7:$E$206,5,FALSE),""))</f>
        <v/>
      </c>
      <c r="E391" s="9" t="n"/>
      <c r="F391" s="14" t="str">
        <f>IF(COUNTA(A391:C391)=0,"",IF(OR(A391="",B391="",C391=""),"Заполните строку",IF(COUNTIF('Заказы'!$A$7:$A$206,SUBSTITUTE(SUBSTITUTE(SUBSTITUTE(B391,"~","~~"),"*","~*"),"?","~?"))&lt;&gt;1,"Проверьте номер",IF(OR(NOT(ISNUMBER(C391)),C391&lt;=0),"Проверьте число","OK"))))</f>
        <v/>
      </c>
    </row>
    <row r="392" ht="30" customHeight="1">
      <c r="A392" s="8" t="n"/>
      <c r="B392" s="7" t="n"/>
      <c r="C392" s="10" t="n"/>
      <c r="D392" s="14" t="str">
        <f>IF(B392="","",IFERROR(VLOOKUP(SUBSTITUTE(SUBSTITUTE(SUBSTITUTE(B392,"~","~~"),"*","~*"),"?","~?"),'Заказы'!$A$7:$E$206,5,FALSE),""))</f>
        <v/>
      </c>
      <c r="E392" s="9" t="n"/>
      <c r="F392" s="14" t="str">
        <f>IF(COUNTA(A392:C392)=0,"",IF(OR(A392="",B392="",C392=""),"Заполните строку",IF(COUNTIF('Заказы'!$A$7:$A$206,SUBSTITUTE(SUBSTITUTE(SUBSTITUTE(B392,"~","~~"),"*","~*"),"?","~?"))&lt;&gt;1,"Проверьте номер",IF(OR(NOT(ISNUMBER(C392)),C392&lt;=0),"Проверьте число","OK"))))</f>
        <v/>
      </c>
    </row>
    <row r="393" ht="30" customHeight="1">
      <c r="A393" s="8" t="n"/>
      <c r="B393" s="7" t="n"/>
      <c r="C393" s="10" t="n"/>
      <c r="D393" s="14" t="str">
        <f>IF(B393="","",IFERROR(VLOOKUP(SUBSTITUTE(SUBSTITUTE(SUBSTITUTE(B393,"~","~~"),"*","~*"),"?","~?"),'Заказы'!$A$7:$E$206,5,FALSE),""))</f>
        <v/>
      </c>
      <c r="E393" s="9" t="n"/>
      <c r="F393" s="14" t="str">
        <f>IF(COUNTA(A393:C393)=0,"",IF(OR(A393="",B393="",C393=""),"Заполните строку",IF(COUNTIF('Заказы'!$A$7:$A$206,SUBSTITUTE(SUBSTITUTE(SUBSTITUTE(B393,"~","~~"),"*","~*"),"?","~?"))&lt;&gt;1,"Проверьте номер",IF(OR(NOT(ISNUMBER(C393)),C393&lt;=0),"Проверьте число","OK"))))</f>
        <v/>
      </c>
    </row>
    <row r="394" ht="30" customHeight="1">
      <c r="A394" s="8" t="n"/>
      <c r="B394" s="7" t="n"/>
      <c r="C394" s="10" t="n"/>
      <c r="D394" s="14" t="str">
        <f>IF(B394="","",IFERROR(VLOOKUP(SUBSTITUTE(SUBSTITUTE(SUBSTITUTE(B394,"~","~~"),"*","~*"),"?","~?"),'Заказы'!$A$7:$E$206,5,FALSE),""))</f>
        <v/>
      </c>
      <c r="E394" s="9" t="n"/>
      <c r="F394" s="14" t="str">
        <f>IF(COUNTA(A394:C394)=0,"",IF(OR(A394="",B394="",C394=""),"Заполните строку",IF(COUNTIF('Заказы'!$A$7:$A$206,SUBSTITUTE(SUBSTITUTE(SUBSTITUTE(B394,"~","~~"),"*","~*"),"?","~?"))&lt;&gt;1,"Проверьте номер",IF(OR(NOT(ISNUMBER(C394)),C394&lt;=0),"Проверьте число","OK"))))</f>
        <v/>
      </c>
    </row>
    <row r="395" ht="30" customHeight="1">
      <c r="A395" s="8" t="n"/>
      <c r="B395" s="7" t="n"/>
      <c r="C395" s="10" t="n"/>
      <c r="D395" s="14" t="str">
        <f>IF(B395="","",IFERROR(VLOOKUP(SUBSTITUTE(SUBSTITUTE(SUBSTITUTE(B395,"~","~~"),"*","~*"),"?","~?"),'Заказы'!$A$7:$E$206,5,FALSE),""))</f>
        <v/>
      </c>
      <c r="E395" s="9" t="n"/>
      <c r="F395" s="14" t="str">
        <f>IF(COUNTA(A395:C395)=0,"",IF(OR(A395="",B395="",C395=""),"Заполните строку",IF(COUNTIF('Заказы'!$A$7:$A$206,SUBSTITUTE(SUBSTITUTE(SUBSTITUTE(B395,"~","~~"),"*","~*"),"?","~?"))&lt;&gt;1,"Проверьте номер",IF(OR(NOT(ISNUMBER(C395)),C395&lt;=0),"Проверьте число","OK"))))</f>
        <v/>
      </c>
    </row>
    <row r="396" ht="30" customHeight="1">
      <c r="A396" s="8" t="n"/>
      <c r="B396" s="7" t="n"/>
      <c r="C396" s="10" t="n"/>
      <c r="D396" s="14" t="str">
        <f>IF(B396="","",IFERROR(VLOOKUP(SUBSTITUTE(SUBSTITUTE(SUBSTITUTE(B396,"~","~~"),"*","~*"),"?","~?"),'Заказы'!$A$7:$E$206,5,FALSE),""))</f>
        <v/>
      </c>
      <c r="E396" s="9" t="n"/>
      <c r="F396" s="14" t="str">
        <f>IF(COUNTA(A396:C396)=0,"",IF(OR(A396="",B396="",C396=""),"Заполните строку",IF(COUNTIF('Заказы'!$A$7:$A$206,SUBSTITUTE(SUBSTITUTE(SUBSTITUTE(B396,"~","~~"),"*","~*"),"?","~?"))&lt;&gt;1,"Проверьте номер",IF(OR(NOT(ISNUMBER(C396)),C396&lt;=0),"Проверьте число","OK"))))</f>
        <v/>
      </c>
    </row>
    <row r="397" ht="30" customHeight="1">
      <c r="A397" s="8" t="n"/>
      <c r="B397" s="7" t="n"/>
      <c r="C397" s="10" t="n"/>
      <c r="D397" s="14" t="str">
        <f>IF(B397="","",IFERROR(VLOOKUP(SUBSTITUTE(SUBSTITUTE(SUBSTITUTE(B397,"~","~~"),"*","~*"),"?","~?"),'Заказы'!$A$7:$E$206,5,FALSE),""))</f>
        <v/>
      </c>
      <c r="E397" s="9" t="n"/>
      <c r="F397" s="14" t="str">
        <f>IF(COUNTA(A397:C397)=0,"",IF(OR(A397="",B397="",C397=""),"Заполните строку",IF(COUNTIF('Заказы'!$A$7:$A$206,SUBSTITUTE(SUBSTITUTE(SUBSTITUTE(B397,"~","~~"),"*","~*"),"?","~?"))&lt;&gt;1,"Проверьте номер",IF(OR(NOT(ISNUMBER(C397)),C397&lt;=0),"Проверьте число","OK"))))</f>
        <v/>
      </c>
    </row>
    <row r="398" ht="30" customHeight="1">
      <c r="A398" s="8" t="n"/>
      <c r="B398" s="7" t="n"/>
      <c r="C398" s="10" t="n"/>
      <c r="D398" s="14" t="str">
        <f>IF(B398="","",IFERROR(VLOOKUP(SUBSTITUTE(SUBSTITUTE(SUBSTITUTE(B398,"~","~~"),"*","~*"),"?","~?"),'Заказы'!$A$7:$E$206,5,FALSE),""))</f>
        <v/>
      </c>
      <c r="E398" s="9" t="n"/>
      <c r="F398" s="14" t="str">
        <f>IF(COUNTA(A398:C398)=0,"",IF(OR(A398="",B398="",C398=""),"Заполните строку",IF(COUNTIF('Заказы'!$A$7:$A$206,SUBSTITUTE(SUBSTITUTE(SUBSTITUTE(B398,"~","~~"),"*","~*"),"?","~?"))&lt;&gt;1,"Проверьте номер",IF(OR(NOT(ISNUMBER(C398)),C398&lt;=0),"Проверьте число","OK"))))</f>
        <v/>
      </c>
    </row>
    <row r="399" ht="30" customHeight="1">
      <c r="A399" s="8" t="n"/>
      <c r="B399" s="7" t="n"/>
      <c r="C399" s="10" t="n"/>
      <c r="D399" s="14" t="str">
        <f>IF(B399="","",IFERROR(VLOOKUP(SUBSTITUTE(SUBSTITUTE(SUBSTITUTE(B399,"~","~~"),"*","~*"),"?","~?"),'Заказы'!$A$7:$E$206,5,FALSE),""))</f>
        <v/>
      </c>
      <c r="E399" s="9" t="n"/>
      <c r="F399" s="14" t="str">
        <f>IF(COUNTA(A399:C399)=0,"",IF(OR(A399="",B399="",C399=""),"Заполните строку",IF(COUNTIF('Заказы'!$A$7:$A$206,SUBSTITUTE(SUBSTITUTE(SUBSTITUTE(B399,"~","~~"),"*","~*"),"?","~?"))&lt;&gt;1,"Проверьте номер",IF(OR(NOT(ISNUMBER(C399)),C399&lt;=0),"Проверьте число","OK"))))</f>
        <v/>
      </c>
    </row>
    <row r="400" ht="30" customHeight="1">
      <c r="A400" s="8" t="n"/>
      <c r="B400" s="7" t="n"/>
      <c r="C400" s="10" t="n"/>
      <c r="D400" s="14" t="str">
        <f>IF(B400="","",IFERROR(VLOOKUP(SUBSTITUTE(SUBSTITUTE(SUBSTITUTE(B400,"~","~~"),"*","~*"),"?","~?"),'Заказы'!$A$7:$E$206,5,FALSE),""))</f>
        <v/>
      </c>
      <c r="E400" s="9" t="n"/>
      <c r="F400" s="14" t="str">
        <f>IF(COUNTA(A400:C400)=0,"",IF(OR(A400="",B400="",C400=""),"Заполните строку",IF(COUNTIF('Заказы'!$A$7:$A$206,SUBSTITUTE(SUBSTITUTE(SUBSTITUTE(B400,"~","~~"),"*","~*"),"?","~?"))&lt;&gt;1,"Проверьте номер",IF(OR(NOT(ISNUMBER(C400)),C400&lt;=0),"Проверьте число","OK"))))</f>
        <v/>
      </c>
    </row>
    <row r="401" ht="30" customHeight="1">
      <c r="A401" s="8" t="n"/>
      <c r="B401" s="7" t="n"/>
      <c r="C401" s="10" t="n"/>
      <c r="D401" s="14" t="str">
        <f>IF(B401="","",IFERROR(VLOOKUP(SUBSTITUTE(SUBSTITUTE(SUBSTITUTE(B401,"~","~~"),"*","~*"),"?","~?"),'Заказы'!$A$7:$E$206,5,FALSE),""))</f>
        <v/>
      </c>
      <c r="E401" s="9" t="n"/>
      <c r="F401" s="14" t="str">
        <f>IF(COUNTA(A401:C401)=0,"",IF(OR(A401="",B401="",C401=""),"Заполните строку",IF(COUNTIF('Заказы'!$A$7:$A$206,SUBSTITUTE(SUBSTITUTE(SUBSTITUTE(B401,"~","~~"),"*","~*"),"?","~?"))&lt;&gt;1,"Проверьте номер",IF(OR(NOT(ISNUMBER(C401)),C401&lt;=0),"Проверьте число","OK"))))</f>
        <v/>
      </c>
    </row>
    <row r="402" ht="30" customHeight="1">
      <c r="A402" s="8" t="n"/>
      <c r="B402" s="7" t="n"/>
      <c r="C402" s="10" t="n"/>
      <c r="D402" s="14" t="str">
        <f>IF(B402="","",IFERROR(VLOOKUP(SUBSTITUTE(SUBSTITUTE(SUBSTITUTE(B402,"~","~~"),"*","~*"),"?","~?"),'Заказы'!$A$7:$E$206,5,FALSE),""))</f>
        <v/>
      </c>
      <c r="E402" s="9" t="n"/>
      <c r="F402" s="14" t="str">
        <f>IF(COUNTA(A402:C402)=0,"",IF(OR(A402="",B402="",C402=""),"Заполните строку",IF(COUNTIF('Заказы'!$A$7:$A$206,SUBSTITUTE(SUBSTITUTE(SUBSTITUTE(B402,"~","~~"),"*","~*"),"?","~?"))&lt;&gt;1,"Проверьте номер",IF(OR(NOT(ISNUMBER(C402)),C402&lt;=0),"Проверьте число","OK"))))</f>
        <v/>
      </c>
    </row>
    <row r="403" ht="30" customHeight="1">
      <c r="A403" s="8" t="n"/>
      <c r="B403" s="7" t="n"/>
      <c r="C403" s="10" t="n"/>
      <c r="D403" s="14" t="str">
        <f>IF(B403="","",IFERROR(VLOOKUP(SUBSTITUTE(SUBSTITUTE(SUBSTITUTE(B403,"~","~~"),"*","~*"),"?","~?"),'Заказы'!$A$7:$E$206,5,FALSE),""))</f>
        <v/>
      </c>
      <c r="E403" s="9" t="n"/>
      <c r="F403" s="14" t="str">
        <f>IF(COUNTA(A403:C403)=0,"",IF(OR(A403="",B403="",C403=""),"Заполните строку",IF(COUNTIF('Заказы'!$A$7:$A$206,SUBSTITUTE(SUBSTITUTE(SUBSTITUTE(B403,"~","~~"),"*","~*"),"?","~?"))&lt;&gt;1,"Проверьте номер",IF(OR(NOT(ISNUMBER(C403)),C403&lt;=0),"Проверьте число","OK"))))</f>
        <v/>
      </c>
    </row>
    <row r="404" ht="30" customHeight="1">
      <c r="A404" s="8" t="n"/>
      <c r="B404" s="7" t="n"/>
      <c r="C404" s="10" t="n"/>
      <c r="D404" s="14" t="str">
        <f>IF(B404="","",IFERROR(VLOOKUP(SUBSTITUTE(SUBSTITUTE(SUBSTITUTE(B404,"~","~~"),"*","~*"),"?","~?"),'Заказы'!$A$7:$E$206,5,FALSE),""))</f>
        <v/>
      </c>
      <c r="E404" s="9" t="n"/>
      <c r="F404" s="14" t="str">
        <f>IF(COUNTA(A404:C404)=0,"",IF(OR(A404="",B404="",C404=""),"Заполните строку",IF(COUNTIF('Заказы'!$A$7:$A$206,SUBSTITUTE(SUBSTITUTE(SUBSTITUTE(B404,"~","~~"),"*","~*"),"?","~?"))&lt;&gt;1,"Проверьте номер",IF(OR(NOT(ISNUMBER(C404)),C404&lt;=0),"Проверьте число","OK"))))</f>
        <v/>
      </c>
    </row>
    <row r="405" ht="30" customHeight="1">
      <c r="A405" s="8" t="n"/>
      <c r="B405" s="7" t="n"/>
      <c r="C405" s="10" t="n"/>
      <c r="D405" s="14" t="str">
        <f>IF(B405="","",IFERROR(VLOOKUP(SUBSTITUTE(SUBSTITUTE(SUBSTITUTE(B405,"~","~~"),"*","~*"),"?","~?"),'Заказы'!$A$7:$E$206,5,FALSE),""))</f>
        <v/>
      </c>
      <c r="E405" s="9" t="n"/>
      <c r="F405" s="14" t="str">
        <f>IF(COUNTA(A405:C405)=0,"",IF(OR(A405="",B405="",C405=""),"Заполните строку",IF(COUNTIF('Заказы'!$A$7:$A$206,SUBSTITUTE(SUBSTITUTE(SUBSTITUTE(B405,"~","~~"),"*","~*"),"?","~?"))&lt;&gt;1,"Проверьте номер",IF(OR(NOT(ISNUMBER(C405)),C405&lt;=0),"Проверьте число","OK"))))</f>
        <v/>
      </c>
    </row>
    <row r="406" ht="30" customHeight="1">
      <c r="A406" s="8" t="n"/>
      <c r="B406" s="7" t="n"/>
      <c r="C406" s="10" t="n"/>
      <c r="D406" s="14" t="str">
        <f>IF(B406="","",IFERROR(VLOOKUP(SUBSTITUTE(SUBSTITUTE(SUBSTITUTE(B406,"~","~~"),"*","~*"),"?","~?"),'Заказы'!$A$7:$E$206,5,FALSE),""))</f>
        <v/>
      </c>
      <c r="E406" s="9" t="n"/>
      <c r="F406" s="14" t="str">
        <f>IF(COUNTA(A406:C406)=0,"",IF(OR(A406="",B406="",C406=""),"Заполните строку",IF(COUNTIF('Заказы'!$A$7:$A$206,SUBSTITUTE(SUBSTITUTE(SUBSTITUTE(B406,"~","~~"),"*","~*"),"?","~?"))&lt;&gt;1,"Проверьте номер",IF(OR(NOT(ISNUMBER(C406)),C406&lt;=0),"Проверьте число","OK"))))</f>
        <v/>
      </c>
    </row>
    <row r="407" ht="30" customHeight="1">
      <c r="A407" s="8" t="n"/>
      <c r="B407" s="7" t="n"/>
      <c r="C407" s="10" t="n"/>
      <c r="D407" s="14" t="str">
        <f>IF(B407="","",IFERROR(VLOOKUP(SUBSTITUTE(SUBSTITUTE(SUBSTITUTE(B407,"~","~~"),"*","~*"),"?","~?"),'Заказы'!$A$7:$E$206,5,FALSE),""))</f>
        <v/>
      </c>
      <c r="E407" s="9" t="n"/>
      <c r="F407" s="14" t="str">
        <f>IF(COUNTA(A407:C407)=0,"",IF(OR(A407="",B407="",C407=""),"Заполните строку",IF(COUNTIF('Заказы'!$A$7:$A$206,SUBSTITUTE(SUBSTITUTE(SUBSTITUTE(B407,"~","~~"),"*","~*"),"?","~?"))&lt;&gt;1,"Проверьте номер",IF(OR(NOT(ISNUMBER(C407)),C407&lt;=0),"Проверьте число","OK"))))</f>
        <v/>
      </c>
    </row>
    <row r="408" ht="30" customHeight="1">
      <c r="A408" s="8" t="n"/>
      <c r="B408" s="7" t="n"/>
      <c r="C408" s="10" t="n"/>
      <c r="D408" s="14" t="str">
        <f>IF(B408="","",IFERROR(VLOOKUP(SUBSTITUTE(SUBSTITUTE(SUBSTITUTE(B408,"~","~~"),"*","~*"),"?","~?"),'Заказы'!$A$7:$E$206,5,FALSE),""))</f>
        <v/>
      </c>
      <c r="E408" s="9" t="n"/>
      <c r="F408" s="14" t="str">
        <f>IF(COUNTA(A408:C408)=0,"",IF(OR(A408="",B408="",C408=""),"Заполните строку",IF(COUNTIF('Заказы'!$A$7:$A$206,SUBSTITUTE(SUBSTITUTE(SUBSTITUTE(B408,"~","~~"),"*","~*"),"?","~?"))&lt;&gt;1,"Проверьте номер",IF(OR(NOT(ISNUMBER(C408)),C408&lt;=0),"Проверьте число","OK"))))</f>
        <v/>
      </c>
    </row>
    <row r="409" ht="30" customHeight="1">
      <c r="A409" s="8" t="n"/>
      <c r="B409" s="7" t="n"/>
      <c r="C409" s="10" t="n"/>
      <c r="D409" s="14" t="str">
        <f>IF(B409="","",IFERROR(VLOOKUP(SUBSTITUTE(SUBSTITUTE(SUBSTITUTE(B409,"~","~~"),"*","~*"),"?","~?"),'Заказы'!$A$7:$E$206,5,FALSE),""))</f>
        <v/>
      </c>
      <c r="E409" s="9" t="n"/>
      <c r="F409" s="14" t="str">
        <f>IF(COUNTA(A409:C409)=0,"",IF(OR(A409="",B409="",C409=""),"Заполните строку",IF(COUNTIF('Заказы'!$A$7:$A$206,SUBSTITUTE(SUBSTITUTE(SUBSTITUTE(B409,"~","~~"),"*","~*"),"?","~?"))&lt;&gt;1,"Проверьте номер",IF(OR(NOT(ISNUMBER(C409)),C409&lt;=0),"Проверьте число","OK"))))</f>
        <v/>
      </c>
    </row>
    <row r="410" ht="30" customHeight="1">
      <c r="A410" s="8" t="n"/>
      <c r="B410" s="7" t="n"/>
      <c r="C410" s="10" t="n"/>
      <c r="D410" s="14" t="str">
        <f>IF(B410="","",IFERROR(VLOOKUP(SUBSTITUTE(SUBSTITUTE(SUBSTITUTE(B410,"~","~~"),"*","~*"),"?","~?"),'Заказы'!$A$7:$E$206,5,FALSE),""))</f>
        <v/>
      </c>
      <c r="E410" s="9" t="n"/>
      <c r="F410" s="14" t="str">
        <f>IF(COUNTA(A410:C410)=0,"",IF(OR(A410="",B410="",C410=""),"Заполните строку",IF(COUNTIF('Заказы'!$A$7:$A$206,SUBSTITUTE(SUBSTITUTE(SUBSTITUTE(B410,"~","~~"),"*","~*"),"?","~?"))&lt;&gt;1,"Проверьте номер",IF(OR(NOT(ISNUMBER(C410)),C410&lt;=0),"Проверьте число","OK"))))</f>
        <v/>
      </c>
    </row>
    <row r="411" ht="30" customHeight="1">
      <c r="A411" s="8" t="n"/>
      <c r="B411" s="7" t="n"/>
      <c r="C411" s="10" t="n"/>
      <c r="D411" s="14" t="str">
        <f>IF(B411="","",IFERROR(VLOOKUP(SUBSTITUTE(SUBSTITUTE(SUBSTITUTE(B411,"~","~~"),"*","~*"),"?","~?"),'Заказы'!$A$7:$E$206,5,FALSE),""))</f>
        <v/>
      </c>
      <c r="E411" s="9" t="n"/>
      <c r="F411" s="14" t="str">
        <f>IF(COUNTA(A411:C411)=0,"",IF(OR(A411="",B411="",C411=""),"Заполните строку",IF(COUNTIF('Заказы'!$A$7:$A$206,SUBSTITUTE(SUBSTITUTE(SUBSTITUTE(B411,"~","~~"),"*","~*"),"?","~?"))&lt;&gt;1,"Проверьте номер",IF(OR(NOT(ISNUMBER(C411)),C411&lt;=0),"Проверьте число","OK"))))</f>
        <v/>
      </c>
    </row>
    <row r="412" ht="30" customHeight="1">
      <c r="A412" s="8" t="n"/>
      <c r="B412" s="7" t="n"/>
      <c r="C412" s="10" t="n"/>
      <c r="D412" s="14" t="str">
        <f>IF(B412="","",IFERROR(VLOOKUP(SUBSTITUTE(SUBSTITUTE(SUBSTITUTE(B412,"~","~~"),"*","~*"),"?","~?"),'Заказы'!$A$7:$E$206,5,FALSE),""))</f>
        <v/>
      </c>
      <c r="E412" s="9" t="n"/>
      <c r="F412" s="14" t="str">
        <f>IF(COUNTA(A412:C412)=0,"",IF(OR(A412="",B412="",C412=""),"Заполните строку",IF(COUNTIF('Заказы'!$A$7:$A$206,SUBSTITUTE(SUBSTITUTE(SUBSTITUTE(B412,"~","~~"),"*","~*"),"?","~?"))&lt;&gt;1,"Проверьте номер",IF(OR(NOT(ISNUMBER(C412)),C412&lt;=0),"Проверьте число","OK"))))</f>
        <v/>
      </c>
    </row>
    <row r="413" ht="30" customHeight="1">
      <c r="A413" s="8" t="n"/>
      <c r="B413" s="7" t="n"/>
      <c r="C413" s="10" t="n"/>
      <c r="D413" s="14" t="str">
        <f>IF(B413="","",IFERROR(VLOOKUP(SUBSTITUTE(SUBSTITUTE(SUBSTITUTE(B413,"~","~~"),"*","~*"),"?","~?"),'Заказы'!$A$7:$E$206,5,FALSE),""))</f>
        <v/>
      </c>
      <c r="E413" s="9" t="n"/>
      <c r="F413" s="14" t="str">
        <f>IF(COUNTA(A413:C413)=0,"",IF(OR(A413="",B413="",C413=""),"Заполните строку",IF(COUNTIF('Заказы'!$A$7:$A$206,SUBSTITUTE(SUBSTITUTE(SUBSTITUTE(B413,"~","~~"),"*","~*"),"?","~?"))&lt;&gt;1,"Проверьте номер",IF(OR(NOT(ISNUMBER(C413)),C413&lt;=0),"Проверьте число","OK"))))</f>
        <v/>
      </c>
    </row>
    <row r="414" ht="30" customHeight="1">
      <c r="A414" s="8" t="n"/>
      <c r="B414" s="7" t="n"/>
      <c r="C414" s="10" t="n"/>
      <c r="D414" s="14" t="str">
        <f>IF(B414="","",IFERROR(VLOOKUP(SUBSTITUTE(SUBSTITUTE(SUBSTITUTE(B414,"~","~~"),"*","~*"),"?","~?"),'Заказы'!$A$7:$E$206,5,FALSE),""))</f>
        <v/>
      </c>
      <c r="E414" s="9" t="n"/>
      <c r="F414" s="14" t="str">
        <f>IF(COUNTA(A414:C414)=0,"",IF(OR(A414="",B414="",C414=""),"Заполните строку",IF(COUNTIF('Заказы'!$A$7:$A$206,SUBSTITUTE(SUBSTITUTE(SUBSTITUTE(B414,"~","~~"),"*","~*"),"?","~?"))&lt;&gt;1,"Проверьте номер",IF(OR(NOT(ISNUMBER(C414)),C414&lt;=0),"Проверьте число","OK"))))</f>
        <v/>
      </c>
    </row>
    <row r="415" ht="30" customHeight="1">
      <c r="A415" s="8" t="n"/>
      <c r="B415" s="7" t="n"/>
      <c r="C415" s="10" t="n"/>
      <c r="D415" s="14" t="str">
        <f>IF(B415="","",IFERROR(VLOOKUP(SUBSTITUTE(SUBSTITUTE(SUBSTITUTE(B415,"~","~~"),"*","~*"),"?","~?"),'Заказы'!$A$7:$E$206,5,FALSE),""))</f>
        <v/>
      </c>
      <c r="E415" s="9" t="n"/>
      <c r="F415" s="14" t="str">
        <f>IF(COUNTA(A415:C415)=0,"",IF(OR(A415="",B415="",C415=""),"Заполните строку",IF(COUNTIF('Заказы'!$A$7:$A$206,SUBSTITUTE(SUBSTITUTE(SUBSTITUTE(B415,"~","~~"),"*","~*"),"?","~?"))&lt;&gt;1,"Проверьте номер",IF(OR(NOT(ISNUMBER(C415)),C415&lt;=0),"Проверьте число","OK"))))</f>
        <v/>
      </c>
    </row>
    <row r="416" ht="30" customHeight="1">
      <c r="A416" s="8" t="n"/>
      <c r="B416" s="7" t="n"/>
      <c r="C416" s="10" t="n"/>
      <c r="D416" s="14" t="str">
        <f>IF(B416="","",IFERROR(VLOOKUP(SUBSTITUTE(SUBSTITUTE(SUBSTITUTE(B416,"~","~~"),"*","~*"),"?","~?"),'Заказы'!$A$7:$E$206,5,FALSE),""))</f>
        <v/>
      </c>
      <c r="E416" s="9" t="n"/>
      <c r="F416" s="14" t="str">
        <f>IF(COUNTA(A416:C416)=0,"",IF(OR(A416="",B416="",C416=""),"Заполните строку",IF(COUNTIF('Заказы'!$A$7:$A$206,SUBSTITUTE(SUBSTITUTE(SUBSTITUTE(B416,"~","~~"),"*","~*"),"?","~?"))&lt;&gt;1,"Проверьте номер",IF(OR(NOT(ISNUMBER(C416)),C416&lt;=0),"Проверьте число","OK"))))</f>
        <v/>
      </c>
    </row>
    <row r="417" ht="30" customHeight="1">
      <c r="A417" s="8" t="n"/>
      <c r="B417" s="7" t="n"/>
      <c r="C417" s="10" t="n"/>
      <c r="D417" s="14" t="str">
        <f>IF(B417="","",IFERROR(VLOOKUP(SUBSTITUTE(SUBSTITUTE(SUBSTITUTE(B417,"~","~~"),"*","~*"),"?","~?"),'Заказы'!$A$7:$E$206,5,FALSE),""))</f>
        <v/>
      </c>
      <c r="E417" s="9" t="n"/>
      <c r="F417" s="14" t="str">
        <f>IF(COUNTA(A417:C417)=0,"",IF(OR(A417="",B417="",C417=""),"Заполните строку",IF(COUNTIF('Заказы'!$A$7:$A$206,SUBSTITUTE(SUBSTITUTE(SUBSTITUTE(B417,"~","~~"),"*","~*"),"?","~?"))&lt;&gt;1,"Проверьте номер",IF(OR(NOT(ISNUMBER(C417)),C417&lt;=0),"Проверьте число","OK"))))</f>
        <v/>
      </c>
    </row>
    <row r="418" ht="30" customHeight="1">
      <c r="A418" s="8" t="n"/>
      <c r="B418" s="7" t="n"/>
      <c r="C418" s="10" t="n"/>
      <c r="D418" s="14" t="str">
        <f>IF(B418="","",IFERROR(VLOOKUP(SUBSTITUTE(SUBSTITUTE(SUBSTITUTE(B418,"~","~~"),"*","~*"),"?","~?"),'Заказы'!$A$7:$E$206,5,FALSE),""))</f>
        <v/>
      </c>
      <c r="E418" s="9" t="n"/>
      <c r="F418" s="14" t="str">
        <f>IF(COUNTA(A418:C418)=0,"",IF(OR(A418="",B418="",C418=""),"Заполните строку",IF(COUNTIF('Заказы'!$A$7:$A$206,SUBSTITUTE(SUBSTITUTE(SUBSTITUTE(B418,"~","~~"),"*","~*"),"?","~?"))&lt;&gt;1,"Проверьте номер",IF(OR(NOT(ISNUMBER(C418)),C418&lt;=0),"Проверьте число","OK"))))</f>
        <v/>
      </c>
    </row>
    <row r="419" ht="30" customHeight="1">
      <c r="A419" s="8" t="n"/>
      <c r="B419" s="7" t="n"/>
      <c r="C419" s="10" t="n"/>
      <c r="D419" s="14" t="str">
        <f>IF(B419="","",IFERROR(VLOOKUP(SUBSTITUTE(SUBSTITUTE(SUBSTITUTE(B419,"~","~~"),"*","~*"),"?","~?"),'Заказы'!$A$7:$E$206,5,FALSE),""))</f>
        <v/>
      </c>
      <c r="E419" s="9" t="n"/>
      <c r="F419" s="14" t="str">
        <f>IF(COUNTA(A419:C419)=0,"",IF(OR(A419="",B419="",C419=""),"Заполните строку",IF(COUNTIF('Заказы'!$A$7:$A$206,SUBSTITUTE(SUBSTITUTE(SUBSTITUTE(B419,"~","~~"),"*","~*"),"?","~?"))&lt;&gt;1,"Проверьте номер",IF(OR(NOT(ISNUMBER(C419)),C419&lt;=0),"Проверьте число","OK"))))</f>
        <v/>
      </c>
    </row>
    <row r="420" ht="30" customHeight="1">
      <c r="A420" s="8" t="n"/>
      <c r="B420" s="7" t="n"/>
      <c r="C420" s="10" t="n"/>
      <c r="D420" s="14" t="str">
        <f>IF(B420="","",IFERROR(VLOOKUP(SUBSTITUTE(SUBSTITUTE(SUBSTITUTE(B420,"~","~~"),"*","~*"),"?","~?"),'Заказы'!$A$7:$E$206,5,FALSE),""))</f>
        <v/>
      </c>
      <c r="E420" s="9" t="n"/>
      <c r="F420" s="14" t="str">
        <f>IF(COUNTA(A420:C420)=0,"",IF(OR(A420="",B420="",C420=""),"Заполните строку",IF(COUNTIF('Заказы'!$A$7:$A$206,SUBSTITUTE(SUBSTITUTE(SUBSTITUTE(B420,"~","~~"),"*","~*"),"?","~?"))&lt;&gt;1,"Проверьте номер",IF(OR(NOT(ISNUMBER(C420)),C420&lt;=0),"Проверьте число","OK"))))</f>
        <v/>
      </c>
    </row>
    <row r="421" ht="30" customHeight="1">
      <c r="A421" s="8" t="n"/>
      <c r="B421" s="7" t="n"/>
      <c r="C421" s="10" t="n"/>
      <c r="D421" s="14" t="str">
        <f>IF(B421="","",IFERROR(VLOOKUP(SUBSTITUTE(SUBSTITUTE(SUBSTITUTE(B421,"~","~~"),"*","~*"),"?","~?"),'Заказы'!$A$7:$E$206,5,FALSE),""))</f>
        <v/>
      </c>
      <c r="E421" s="9" t="n"/>
      <c r="F421" s="14" t="str">
        <f>IF(COUNTA(A421:C421)=0,"",IF(OR(A421="",B421="",C421=""),"Заполните строку",IF(COUNTIF('Заказы'!$A$7:$A$206,SUBSTITUTE(SUBSTITUTE(SUBSTITUTE(B421,"~","~~"),"*","~*"),"?","~?"))&lt;&gt;1,"Проверьте номер",IF(OR(NOT(ISNUMBER(C421)),C421&lt;=0),"Проверьте число","OK"))))</f>
        <v/>
      </c>
    </row>
    <row r="422" ht="30" customHeight="1">
      <c r="A422" s="8" t="n"/>
      <c r="B422" s="7" t="n"/>
      <c r="C422" s="10" t="n"/>
      <c r="D422" s="14" t="str">
        <f>IF(B422="","",IFERROR(VLOOKUP(SUBSTITUTE(SUBSTITUTE(SUBSTITUTE(B422,"~","~~"),"*","~*"),"?","~?"),'Заказы'!$A$7:$E$206,5,FALSE),""))</f>
        <v/>
      </c>
      <c r="E422" s="9" t="n"/>
      <c r="F422" s="14" t="str">
        <f>IF(COUNTA(A422:C422)=0,"",IF(OR(A422="",B422="",C422=""),"Заполните строку",IF(COUNTIF('Заказы'!$A$7:$A$206,SUBSTITUTE(SUBSTITUTE(SUBSTITUTE(B422,"~","~~"),"*","~*"),"?","~?"))&lt;&gt;1,"Проверьте номер",IF(OR(NOT(ISNUMBER(C422)),C422&lt;=0),"Проверьте число","OK"))))</f>
        <v/>
      </c>
    </row>
    <row r="423" ht="30" customHeight="1">
      <c r="A423" s="8" t="n"/>
      <c r="B423" s="7" t="n"/>
      <c r="C423" s="10" t="n"/>
      <c r="D423" s="14" t="str">
        <f>IF(B423="","",IFERROR(VLOOKUP(SUBSTITUTE(SUBSTITUTE(SUBSTITUTE(B423,"~","~~"),"*","~*"),"?","~?"),'Заказы'!$A$7:$E$206,5,FALSE),""))</f>
        <v/>
      </c>
      <c r="E423" s="9" t="n"/>
      <c r="F423" s="14" t="str">
        <f>IF(COUNTA(A423:C423)=0,"",IF(OR(A423="",B423="",C423=""),"Заполните строку",IF(COUNTIF('Заказы'!$A$7:$A$206,SUBSTITUTE(SUBSTITUTE(SUBSTITUTE(B423,"~","~~"),"*","~*"),"?","~?"))&lt;&gt;1,"Проверьте номер",IF(OR(NOT(ISNUMBER(C423)),C423&lt;=0),"Проверьте число","OK"))))</f>
        <v/>
      </c>
    </row>
    <row r="424" ht="30" customHeight="1">
      <c r="A424" s="8" t="n"/>
      <c r="B424" s="7" t="n"/>
      <c r="C424" s="10" t="n"/>
      <c r="D424" s="14" t="str">
        <f>IF(B424="","",IFERROR(VLOOKUP(SUBSTITUTE(SUBSTITUTE(SUBSTITUTE(B424,"~","~~"),"*","~*"),"?","~?"),'Заказы'!$A$7:$E$206,5,FALSE),""))</f>
        <v/>
      </c>
      <c r="E424" s="9" t="n"/>
      <c r="F424" s="14" t="str">
        <f>IF(COUNTA(A424:C424)=0,"",IF(OR(A424="",B424="",C424=""),"Заполните строку",IF(COUNTIF('Заказы'!$A$7:$A$206,SUBSTITUTE(SUBSTITUTE(SUBSTITUTE(B424,"~","~~"),"*","~*"),"?","~?"))&lt;&gt;1,"Проверьте номер",IF(OR(NOT(ISNUMBER(C424)),C424&lt;=0),"Проверьте число","OK"))))</f>
        <v/>
      </c>
    </row>
    <row r="425" ht="30" customHeight="1">
      <c r="A425" s="8" t="n"/>
      <c r="B425" s="7" t="n"/>
      <c r="C425" s="10" t="n"/>
      <c r="D425" s="14" t="str">
        <f>IF(B425="","",IFERROR(VLOOKUP(SUBSTITUTE(SUBSTITUTE(SUBSTITUTE(B425,"~","~~"),"*","~*"),"?","~?"),'Заказы'!$A$7:$E$206,5,FALSE),""))</f>
        <v/>
      </c>
      <c r="E425" s="9" t="n"/>
      <c r="F425" s="14" t="str">
        <f>IF(COUNTA(A425:C425)=0,"",IF(OR(A425="",B425="",C425=""),"Заполните строку",IF(COUNTIF('Заказы'!$A$7:$A$206,SUBSTITUTE(SUBSTITUTE(SUBSTITUTE(B425,"~","~~"),"*","~*"),"?","~?"))&lt;&gt;1,"Проверьте номер",IF(OR(NOT(ISNUMBER(C425)),C425&lt;=0),"Проверьте число","OK"))))</f>
        <v/>
      </c>
    </row>
    <row r="426" ht="30" customHeight="1">
      <c r="A426" s="8" t="n"/>
      <c r="B426" s="7" t="n"/>
      <c r="C426" s="10" t="n"/>
      <c r="D426" s="14" t="str">
        <f>IF(B426="","",IFERROR(VLOOKUP(SUBSTITUTE(SUBSTITUTE(SUBSTITUTE(B426,"~","~~"),"*","~*"),"?","~?"),'Заказы'!$A$7:$E$206,5,FALSE),""))</f>
        <v/>
      </c>
      <c r="E426" s="9" t="n"/>
      <c r="F426" s="14" t="str">
        <f>IF(COUNTA(A426:C426)=0,"",IF(OR(A426="",B426="",C426=""),"Заполните строку",IF(COUNTIF('Заказы'!$A$7:$A$206,SUBSTITUTE(SUBSTITUTE(SUBSTITUTE(B426,"~","~~"),"*","~*"),"?","~?"))&lt;&gt;1,"Проверьте номер",IF(OR(NOT(ISNUMBER(C426)),C426&lt;=0),"Проверьте число","OK"))))</f>
        <v/>
      </c>
    </row>
    <row r="427" ht="30" customHeight="1">
      <c r="A427" s="8" t="n"/>
      <c r="B427" s="7" t="n"/>
      <c r="C427" s="10" t="n"/>
      <c r="D427" s="14" t="str">
        <f>IF(B427="","",IFERROR(VLOOKUP(SUBSTITUTE(SUBSTITUTE(SUBSTITUTE(B427,"~","~~"),"*","~*"),"?","~?"),'Заказы'!$A$7:$E$206,5,FALSE),""))</f>
        <v/>
      </c>
      <c r="E427" s="9" t="n"/>
      <c r="F427" s="14" t="str">
        <f>IF(COUNTA(A427:C427)=0,"",IF(OR(A427="",B427="",C427=""),"Заполните строку",IF(COUNTIF('Заказы'!$A$7:$A$206,SUBSTITUTE(SUBSTITUTE(SUBSTITUTE(B427,"~","~~"),"*","~*"),"?","~?"))&lt;&gt;1,"Проверьте номер",IF(OR(NOT(ISNUMBER(C427)),C427&lt;=0),"Проверьте число","OK"))))</f>
        <v/>
      </c>
    </row>
    <row r="428" ht="30" customHeight="1">
      <c r="A428" s="8" t="n"/>
      <c r="B428" s="7" t="n"/>
      <c r="C428" s="10" t="n"/>
      <c r="D428" s="14" t="str">
        <f>IF(B428="","",IFERROR(VLOOKUP(SUBSTITUTE(SUBSTITUTE(SUBSTITUTE(B428,"~","~~"),"*","~*"),"?","~?"),'Заказы'!$A$7:$E$206,5,FALSE),""))</f>
        <v/>
      </c>
      <c r="E428" s="9" t="n"/>
      <c r="F428" s="14" t="str">
        <f>IF(COUNTA(A428:C428)=0,"",IF(OR(A428="",B428="",C428=""),"Заполните строку",IF(COUNTIF('Заказы'!$A$7:$A$206,SUBSTITUTE(SUBSTITUTE(SUBSTITUTE(B428,"~","~~"),"*","~*"),"?","~?"))&lt;&gt;1,"Проверьте номер",IF(OR(NOT(ISNUMBER(C428)),C428&lt;=0),"Проверьте число","OK"))))</f>
        <v/>
      </c>
    </row>
    <row r="429" ht="30" customHeight="1">
      <c r="A429" s="8" t="n"/>
      <c r="B429" s="7" t="n"/>
      <c r="C429" s="10" t="n"/>
      <c r="D429" s="14" t="str">
        <f>IF(B429="","",IFERROR(VLOOKUP(SUBSTITUTE(SUBSTITUTE(SUBSTITUTE(B429,"~","~~"),"*","~*"),"?","~?"),'Заказы'!$A$7:$E$206,5,FALSE),""))</f>
        <v/>
      </c>
      <c r="E429" s="9" t="n"/>
      <c r="F429" s="14" t="str">
        <f>IF(COUNTA(A429:C429)=0,"",IF(OR(A429="",B429="",C429=""),"Заполните строку",IF(COUNTIF('Заказы'!$A$7:$A$206,SUBSTITUTE(SUBSTITUTE(SUBSTITUTE(B429,"~","~~"),"*","~*"),"?","~?"))&lt;&gt;1,"Проверьте номер",IF(OR(NOT(ISNUMBER(C429)),C429&lt;=0),"Проверьте число","OK"))))</f>
        <v/>
      </c>
    </row>
    <row r="430" ht="30" customHeight="1">
      <c r="A430" s="8" t="n"/>
      <c r="B430" s="7" t="n"/>
      <c r="C430" s="10" t="n"/>
      <c r="D430" s="14" t="str">
        <f>IF(B430="","",IFERROR(VLOOKUP(SUBSTITUTE(SUBSTITUTE(SUBSTITUTE(B430,"~","~~"),"*","~*"),"?","~?"),'Заказы'!$A$7:$E$206,5,FALSE),""))</f>
        <v/>
      </c>
      <c r="E430" s="9" t="n"/>
      <c r="F430" s="14" t="str">
        <f>IF(COUNTA(A430:C430)=0,"",IF(OR(A430="",B430="",C430=""),"Заполните строку",IF(COUNTIF('Заказы'!$A$7:$A$206,SUBSTITUTE(SUBSTITUTE(SUBSTITUTE(B430,"~","~~"),"*","~*"),"?","~?"))&lt;&gt;1,"Проверьте номер",IF(OR(NOT(ISNUMBER(C430)),C430&lt;=0),"Проверьте число","OK"))))</f>
        <v/>
      </c>
    </row>
    <row r="431" ht="30" customHeight="1">
      <c r="A431" s="8" t="n"/>
      <c r="B431" s="7" t="n"/>
      <c r="C431" s="10" t="n"/>
      <c r="D431" s="14" t="str">
        <f>IF(B431="","",IFERROR(VLOOKUP(SUBSTITUTE(SUBSTITUTE(SUBSTITUTE(B431,"~","~~"),"*","~*"),"?","~?"),'Заказы'!$A$7:$E$206,5,FALSE),""))</f>
        <v/>
      </c>
      <c r="E431" s="9" t="n"/>
      <c r="F431" s="14" t="str">
        <f>IF(COUNTA(A431:C431)=0,"",IF(OR(A431="",B431="",C431=""),"Заполните строку",IF(COUNTIF('Заказы'!$A$7:$A$206,SUBSTITUTE(SUBSTITUTE(SUBSTITUTE(B431,"~","~~"),"*","~*"),"?","~?"))&lt;&gt;1,"Проверьте номер",IF(OR(NOT(ISNUMBER(C431)),C431&lt;=0),"Проверьте число","OK"))))</f>
        <v/>
      </c>
    </row>
    <row r="432" ht="30" customHeight="1">
      <c r="A432" s="8" t="n"/>
      <c r="B432" s="7" t="n"/>
      <c r="C432" s="10" t="n"/>
      <c r="D432" s="14" t="str">
        <f>IF(B432="","",IFERROR(VLOOKUP(SUBSTITUTE(SUBSTITUTE(SUBSTITUTE(B432,"~","~~"),"*","~*"),"?","~?"),'Заказы'!$A$7:$E$206,5,FALSE),""))</f>
        <v/>
      </c>
      <c r="E432" s="9" t="n"/>
      <c r="F432" s="14" t="str">
        <f>IF(COUNTA(A432:C432)=0,"",IF(OR(A432="",B432="",C432=""),"Заполните строку",IF(COUNTIF('Заказы'!$A$7:$A$206,SUBSTITUTE(SUBSTITUTE(SUBSTITUTE(B432,"~","~~"),"*","~*"),"?","~?"))&lt;&gt;1,"Проверьте номер",IF(OR(NOT(ISNUMBER(C432)),C432&lt;=0),"Проверьте число","OK"))))</f>
        <v/>
      </c>
    </row>
    <row r="433" ht="30" customHeight="1">
      <c r="A433" s="8" t="n"/>
      <c r="B433" s="7" t="n"/>
      <c r="C433" s="10" t="n"/>
      <c r="D433" s="14" t="str">
        <f>IF(B433="","",IFERROR(VLOOKUP(SUBSTITUTE(SUBSTITUTE(SUBSTITUTE(B433,"~","~~"),"*","~*"),"?","~?"),'Заказы'!$A$7:$E$206,5,FALSE),""))</f>
        <v/>
      </c>
      <c r="E433" s="9" t="n"/>
      <c r="F433" s="14" t="str">
        <f>IF(COUNTA(A433:C433)=0,"",IF(OR(A433="",B433="",C433=""),"Заполните строку",IF(COUNTIF('Заказы'!$A$7:$A$206,SUBSTITUTE(SUBSTITUTE(SUBSTITUTE(B433,"~","~~"),"*","~*"),"?","~?"))&lt;&gt;1,"Проверьте номер",IF(OR(NOT(ISNUMBER(C433)),C433&lt;=0),"Проверьте число","OK"))))</f>
        <v/>
      </c>
    </row>
    <row r="434" ht="30" customHeight="1">
      <c r="A434" s="8" t="n"/>
      <c r="B434" s="7" t="n"/>
      <c r="C434" s="10" t="n"/>
      <c r="D434" s="14" t="str">
        <f>IF(B434="","",IFERROR(VLOOKUP(SUBSTITUTE(SUBSTITUTE(SUBSTITUTE(B434,"~","~~"),"*","~*"),"?","~?"),'Заказы'!$A$7:$E$206,5,FALSE),""))</f>
        <v/>
      </c>
      <c r="E434" s="9" t="n"/>
      <c r="F434" s="14" t="str">
        <f>IF(COUNTA(A434:C434)=0,"",IF(OR(A434="",B434="",C434=""),"Заполните строку",IF(COUNTIF('Заказы'!$A$7:$A$206,SUBSTITUTE(SUBSTITUTE(SUBSTITUTE(B434,"~","~~"),"*","~*"),"?","~?"))&lt;&gt;1,"Проверьте номер",IF(OR(NOT(ISNUMBER(C434)),C434&lt;=0),"Проверьте число","OK"))))</f>
        <v/>
      </c>
    </row>
    <row r="435" ht="30" customHeight="1">
      <c r="A435" s="8" t="n"/>
      <c r="B435" s="7" t="n"/>
      <c r="C435" s="10" t="n"/>
      <c r="D435" s="14" t="str">
        <f>IF(B435="","",IFERROR(VLOOKUP(SUBSTITUTE(SUBSTITUTE(SUBSTITUTE(B435,"~","~~"),"*","~*"),"?","~?"),'Заказы'!$A$7:$E$206,5,FALSE),""))</f>
        <v/>
      </c>
      <c r="E435" s="9" t="n"/>
      <c r="F435" s="14" t="str">
        <f>IF(COUNTA(A435:C435)=0,"",IF(OR(A435="",B435="",C435=""),"Заполните строку",IF(COUNTIF('Заказы'!$A$7:$A$206,SUBSTITUTE(SUBSTITUTE(SUBSTITUTE(B435,"~","~~"),"*","~*"),"?","~?"))&lt;&gt;1,"Проверьте номер",IF(OR(NOT(ISNUMBER(C435)),C435&lt;=0),"Проверьте число","OK"))))</f>
        <v/>
      </c>
    </row>
    <row r="436" ht="30" customHeight="1">
      <c r="A436" s="8" t="n"/>
      <c r="B436" s="7" t="n"/>
      <c r="C436" s="10" t="n"/>
      <c r="D436" s="14" t="str">
        <f>IF(B436="","",IFERROR(VLOOKUP(SUBSTITUTE(SUBSTITUTE(SUBSTITUTE(B436,"~","~~"),"*","~*"),"?","~?"),'Заказы'!$A$7:$E$206,5,FALSE),""))</f>
        <v/>
      </c>
      <c r="E436" s="9" t="n"/>
      <c r="F436" s="14" t="str">
        <f>IF(COUNTA(A436:C436)=0,"",IF(OR(A436="",B436="",C436=""),"Заполните строку",IF(COUNTIF('Заказы'!$A$7:$A$206,SUBSTITUTE(SUBSTITUTE(SUBSTITUTE(B436,"~","~~"),"*","~*"),"?","~?"))&lt;&gt;1,"Проверьте номер",IF(OR(NOT(ISNUMBER(C436)),C436&lt;=0),"Проверьте число","OK"))))</f>
        <v/>
      </c>
    </row>
    <row r="437" ht="30" customHeight="1">
      <c r="A437" s="8" t="n"/>
      <c r="B437" s="7" t="n"/>
      <c r="C437" s="10" t="n"/>
      <c r="D437" s="14" t="str">
        <f>IF(B437="","",IFERROR(VLOOKUP(SUBSTITUTE(SUBSTITUTE(SUBSTITUTE(B437,"~","~~"),"*","~*"),"?","~?"),'Заказы'!$A$7:$E$206,5,FALSE),""))</f>
        <v/>
      </c>
      <c r="E437" s="9" t="n"/>
      <c r="F437" s="14" t="str">
        <f>IF(COUNTA(A437:C437)=0,"",IF(OR(A437="",B437="",C437=""),"Заполните строку",IF(COUNTIF('Заказы'!$A$7:$A$206,SUBSTITUTE(SUBSTITUTE(SUBSTITUTE(B437,"~","~~"),"*","~*"),"?","~?"))&lt;&gt;1,"Проверьте номер",IF(OR(NOT(ISNUMBER(C437)),C437&lt;=0),"Проверьте число","OK"))))</f>
        <v/>
      </c>
    </row>
    <row r="438" ht="30" customHeight="1">
      <c r="A438" s="8" t="n"/>
      <c r="B438" s="7" t="n"/>
      <c r="C438" s="10" t="n"/>
      <c r="D438" s="14" t="str">
        <f>IF(B438="","",IFERROR(VLOOKUP(SUBSTITUTE(SUBSTITUTE(SUBSTITUTE(B438,"~","~~"),"*","~*"),"?","~?"),'Заказы'!$A$7:$E$206,5,FALSE),""))</f>
        <v/>
      </c>
      <c r="E438" s="9" t="n"/>
      <c r="F438" s="14" t="str">
        <f>IF(COUNTA(A438:C438)=0,"",IF(OR(A438="",B438="",C438=""),"Заполните строку",IF(COUNTIF('Заказы'!$A$7:$A$206,SUBSTITUTE(SUBSTITUTE(SUBSTITUTE(B438,"~","~~"),"*","~*"),"?","~?"))&lt;&gt;1,"Проверьте номер",IF(OR(NOT(ISNUMBER(C438)),C438&lt;=0),"Проверьте число","OK"))))</f>
        <v/>
      </c>
    </row>
    <row r="439" ht="30" customHeight="1">
      <c r="A439" s="8" t="n"/>
      <c r="B439" s="7" t="n"/>
      <c r="C439" s="10" t="n"/>
      <c r="D439" s="14" t="str">
        <f>IF(B439="","",IFERROR(VLOOKUP(SUBSTITUTE(SUBSTITUTE(SUBSTITUTE(B439,"~","~~"),"*","~*"),"?","~?"),'Заказы'!$A$7:$E$206,5,FALSE),""))</f>
        <v/>
      </c>
      <c r="E439" s="9" t="n"/>
      <c r="F439" s="14" t="str">
        <f>IF(COUNTA(A439:C439)=0,"",IF(OR(A439="",B439="",C439=""),"Заполните строку",IF(COUNTIF('Заказы'!$A$7:$A$206,SUBSTITUTE(SUBSTITUTE(SUBSTITUTE(B439,"~","~~"),"*","~*"),"?","~?"))&lt;&gt;1,"Проверьте номер",IF(OR(NOT(ISNUMBER(C439)),C439&lt;=0),"Проверьте число","OK"))))</f>
        <v/>
      </c>
    </row>
    <row r="440" ht="30" customHeight="1">
      <c r="A440" s="8" t="n"/>
      <c r="B440" s="7" t="n"/>
      <c r="C440" s="10" t="n"/>
      <c r="D440" s="14" t="str">
        <f>IF(B440="","",IFERROR(VLOOKUP(SUBSTITUTE(SUBSTITUTE(SUBSTITUTE(B440,"~","~~"),"*","~*"),"?","~?"),'Заказы'!$A$7:$E$206,5,FALSE),""))</f>
        <v/>
      </c>
      <c r="E440" s="9" t="n"/>
      <c r="F440" s="14" t="str">
        <f>IF(COUNTA(A440:C440)=0,"",IF(OR(A440="",B440="",C440=""),"Заполните строку",IF(COUNTIF('Заказы'!$A$7:$A$206,SUBSTITUTE(SUBSTITUTE(SUBSTITUTE(B440,"~","~~"),"*","~*"),"?","~?"))&lt;&gt;1,"Проверьте номер",IF(OR(NOT(ISNUMBER(C440)),C440&lt;=0),"Проверьте число","OK"))))</f>
        <v/>
      </c>
    </row>
    <row r="441" ht="30" customHeight="1">
      <c r="A441" s="8" t="n"/>
      <c r="B441" s="7" t="n"/>
      <c r="C441" s="10" t="n"/>
      <c r="D441" s="14" t="str">
        <f>IF(B441="","",IFERROR(VLOOKUP(SUBSTITUTE(SUBSTITUTE(SUBSTITUTE(B441,"~","~~"),"*","~*"),"?","~?"),'Заказы'!$A$7:$E$206,5,FALSE),""))</f>
        <v/>
      </c>
      <c r="E441" s="9" t="n"/>
      <c r="F441" s="14" t="str">
        <f>IF(COUNTA(A441:C441)=0,"",IF(OR(A441="",B441="",C441=""),"Заполните строку",IF(COUNTIF('Заказы'!$A$7:$A$206,SUBSTITUTE(SUBSTITUTE(SUBSTITUTE(B441,"~","~~"),"*","~*"),"?","~?"))&lt;&gt;1,"Проверьте номер",IF(OR(NOT(ISNUMBER(C441)),C441&lt;=0),"Проверьте число","OK"))))</f>
        <v/>
      </c>
    </row>
    <row r="442" ht="30" customHeight="1">
      <c r="A442" s="8" t="n"/>
      <c r="B442" s="7" t="n"/>
      <c r="C442" s="10" t="n"/>
      <c r="D442" s="14" t="str">
        <f>IF(B442="","",IFERROR(VLOOKUP(SUBSTITUTE(SUBSTITUTE(SUBSTITUTE(B442,"~","~~"),"*","~*"),"?","~?"),'Заказы'!$A$7:$E$206,5,FALSE),""))</f>
        <v/>
      </c>
      <c r="E442" s="9" t="n"/>
      <c r="F442" s="14" t="str">
        <f>IF(COUNTA(A442:C442)=0,"",IF(OR(A442="",B442="",C442=""),"Заполните строку",IF(COUNTIF('Заказы'!$A$7:$A$206,SUBSTITUTE(SUBSTITUTE(SUBSTITUTE(B442,"~","~~"),"*","~*"),"?","~?"))&lt;&gt;1,"Проверьте номер",IF(OR(NOT(ISNUMBER(C442)),C442&lt;=0),"Проверьте число","OK"))))</f>
        <v/>
      </c>
    </row>
    <row r="443" ht="30" customHeight="1">
      <c r="A443" s="8" t="n"/>
      <c r="B443" s="7" t="n"/>
      <c r="C443" s="10" t="n"/>
      <c r="D443" s="14" t="str">
        <f>IF(B443="","",IFERROR(VLOOKUP(SUBSTITUTE(SUBSTITUTE(SUBSTITUTE(B443,"~","~~"),"*","~*"),"?","~?"),'Заказы'!$A$7:$E$206,5,FALSE),""))</f>
        <v/>
      </c>
      <c r="E443" s="9" t="n"/>
      <c r="F443" s="14" t="str">
        <f>IF(COUNTA(A443:C443)=0,"",IF(OR(A443="",B443="",C443=""),"Заполните строку",IF(COUNTIF('Заказы'!$A$7:$A$206,SUBSTITUTE(SUBSTITUTE(SUBSTITUTE(B443,"~","~~"),"*","~*"),"?","~?"))&lt;&gt;1,"Проверьте номер",IF(OR(NOT(ISNUMBER(C443)),C443&lt;=0),"Проверьте число","OK"))))</f>
        <v/>
      </c>
    </row>
    <row r="444" ht="30" customHeight="1">
      <c r="A444" s="8" t="n"/>
      <c r="B444" s="7" t="n"/>
      <c r="C444" s="10" t="n"/>
      <c r="D444" s="14" t="str">
        <f>IF(B444="","",IFERROR(VLOOKUP(SUBSTITUTE(SUBSTITUTE(SUBSTITUTE(B444,"~","~~"),"*","~*"),"?","~?"),'Заказы'!$A$7:$E$206,5,FALSE),""))</f>
        <v/>
      </c>
      <c r="E444" s="9" t="n"/>
      <c r="F444" s="14" t="str">
        <f>IF(COUNTA(A444:C444)=0,"",IF(OR(A444="",B444="",C444=""),"Заполните строку",IF(COUNTIF('Заказы'!$A$7:$A$206,SUBSTITUTE(SUBSTITUTE(SUBSTITUTE(B444,"~","~~"),"*","~*"),"?","~?"))&lt;&gt;1,"Проверьте номер",IF(OR(NOT(ISNUMBER(C444)),C444&lt;=0),"Проверьте число","OK"))))</f>
        <v/>
      </c>
    </row>
    <row r="445" ht="30" customHeight="1">
      <c r="A445" s="8" t="n"/>
      <c r="B445" s="7" t="n"/>
      <c r="C445" s="10" t="n"/>
      <c r="D445" s="14" t="str">
        <f>IF(B445="","",IFERROR(VLOOKUP(SUBSTITUTE(SUBSTITUTE(SUBSTITUTE(B445,"~","~~"),"*","~*"),"?","~?"),'Заказы'!$A$7:$E$206,5,FALSE),""))</f>
        <v/>
      </c>
      <c r="E445" s="9" t="n"/>
      <c r="F445" s="14" t="str">
        <f>IF(COUNTA(A445:C445)=0,"",IF(OR(A445="",B445="",C445=""),"Заполните строку",IF(COUNTIF('Заказы'!$A$7:$A$206,SUBSTITUTE(SUBSTITUTE(SUBSTITUTE(B445,"~","~~"),"*","~*"),"?","~?"))&lt;&gt;1,"Проверьте номер",IF(OR(NOT(ISNUMBER(C445)),C445&lt;=0),"Проверьте число","OK"))))</f>
        <v/>
      </c>
    </row>
    <row r="446" ht="30" customHeight="1">
      <c r="A446" s="8" t="n"/>
      <c r="B446" s="7" t="n"/>
      <c r="C446" s="10" t="n"/>
      <c r="D446" s="14" t="str">
        <f>IF(B446="","",IFERROR(VLOOKUP(SUBSTITUTE(SUBSTITUTE(SUBSTITUTE(B446,"~","~~"),"*","~*"),"?","~?"),'Заказы'!$A$7:$E$206,5,FALSE),""))</f>
        <v/>
      </c>
      <c r="E446" s="9" t="n"/>
      <c r="F446" s="14" t="str">
        <f>IF(COUNTA(A446:C446)=0,"",IF(OR(A446="",B446="",C446=""),"Заполните строку",IF(COUNTIF('Заказы'!$A$7:$A$206,SUBSTITUTE(SUBSTITUTE(SUBSTITUTE(B446,"~","~~"),"*","~*"),"?","~?"))&lt;&gt;1,"Проверьте номер",IF(OR(NOT(ISNUMBER(C446)),C446&lt;=0),"Проверьте число","OK"))))</f>
        <v/>
      </c>
    </row>
    <row r="447" ht="30" customHeight="1">
      <c r="A447" s="8" t="n"/>
      <c r="B447" s="7" t="n"/>
      <c r="C447" s="10" t="n"/>
      <c r="D447" s="14" t="str">
        <f>IF(B447="","",IFERROR(VLOOKUP(SUBSTITUTE(SUBSTITUTE(SUBSTITUTE(B447,"~","~~"),"*","~*"),"?","~?"),'Заказы'!$A$7:$E$206,5,FALSE),""))</f>
        <v/>
      </c>
      <c r="E447" s="9" t="n"/>
      <c r="F447" s="14" t="str">
        <f>IF(COUNTA(A447:C447)=0,"",IF(OR(A447="",B447="",C447=""),"Заполните строку",IF(COUNTIF('Заказы'!$A$7:$A$206,SUBSTITUTE(SUBSTITUTE(SUBSTITUTE(B447,"~","~~"),"*","~*"),"?","~?"))&lt;&gt;1,"Проверьте номер",IF(OR(NOT(ISNUMBER(C447)),C447&lt;=0),"Проверьте число","OK"))))</f>
        <v/>
      </c>
    </row>
    <row r="448" ht="30" customHeight="1">
      <c r="A448" s="8" t="n"/>
      <c r="B448" s="7" t="n"/>
      <c r="C448" s="10" t="n"/>
      <c r="D448" s="14" t="str">
        <f>IF(B448="","",IFERROR(VLOOKUP(SUBSTITUTE(SUBSTITUTE(SUBSTITUTE(B448,"~","~~"),"*","~*"),"?","~?"),'Заказы'!$A$7:$E$206,5,FALSE),""))</f>
        <v/>
      </c>
      <c r="E448" s="9" t="n"/>
      <c r="F448" s="14" t="str">
        <f>IF(COUNTA(A448:C448)=0,"",IF(OR(A448="",B448="",C448=""),"Заполните строку",IF(COUNTIF('Заказы'!$A$7:$A$206,SUBSTITUTE(SUBSTITUTE(SUBSTITUTE(B448,"~","~~"),"*","~*"),"?","~?"))&lt;&gt;1,"Проверьте номер",IF(OR(NOT(ISNUMBER(C448)),C448&lt;=0),"Проверьте число","OK"))))</f>
        <v/>
      </c>
    </row>
    <row r="449" ht="30" customHeight="1">
      <c r="A449" s="8" t="n"/>
      <c r="B449" s="7" t="n"/>
      <c r="C449" s="10" t="n"/>
      <c r="D449" s="14" t="str">
        <f>IF(B449="","",IFERROR(VLOOKUP(SUBSTITUTE(SUBSTITUTE(SUBSTITUTE(B449,"~","~~"),"*","~*"),"?","~?"),'Заказы'!$A$7:$E$206,5,FALSE),""))</f>
        <v/>
      </c>
      <c r="E449" s="9" t="n"/>
      <c r="F449" s="14" t="str">
        <f>IF(COUNTA(A449:C449)=0,"",IF(OR(A449="",B449="",C449=""),"Заполните строку",IF(COUNTIF('Заказы'!$A$7:$A$206,SUBSTITUTE(SUBSTITUTE(SUBSTITUTE(B449,"~","~~"),"*","~*"),"?","~?"))&lt;&gt;1,"Проверьте номер",IF(OR(NOT(ISNUMBER(C449)),C449&lt;=0),"Проверьте число","OK"))))</f>
        <v/>
      </c>
    </row>
    <row r="450" ht="30" customHeight="1">
      <c r="A450" s="8" t="n"/>
      <c r="B450" s="7" t="n"/>
      <c r="C450" s="10" t="n"/>
      <c r="D450" s="14" t="str">
        <f>IF(B450="","",IFERROR(VLOOKUP(SUBSTITUTE(SUBSTITUTE(SUBSTITUTE(B450,"~","~~"),"*","~*"),"?","~?"),'Заказы'!$A$7:$E$206,5,FALSE),""))</f>
        <v/>
      </c>
      <c r="E450" s="9" t="n"/>
      <c r="F450" s="14" t="str">
        <f>IF(COUNTA(A450:C450)=0,"",IF(OR(A450="",B450="",C450=""),"Заполните строку",IF(COUNTIF('Заказы'!$A$7:$A$206,SUBSTITUTE(SUBSTITUTE(SUBSTITUTE(B450,"~","~~"),"*","~*"),"?","~?"))&lt;&gt;1,"Проверьте номер",IF(OR(NOT(ISNUMBER(C450)),C450&lt;=0),"Проверьте число","OK"))))</f>
        <v/>
      </c>
    </row>
    <row r="451" ht="30" customHeight="1">
      <c r="A451" s="8" t="n"/>
      <c r="B451" s="7" t="n"/>
      <c r="C451" s="10" t="n"/>
      <c r="D451" s="14" t="str">
        <f>IF(B451="","",IFERROR(VLOOKUP(SUBSTITUTE(SUBSTITUTE(SUBSTITUTE(B451,"~","~~"),"*","~*"),"?","~?"),'Заказы'!$A$7:$E$206,5,FALSE),""))</f>
        <v/>
      </c>
      <c r="E451" s="9" t="n"/>
      <c r="F451" s="14" t="str">
        <f>IF(COUNTA(A451:C451)=0,"",IF(OR(A451="",B451="",C451=""),"Заполните строку",IF(COUNTIF('Заказы'!$A$7:$A$206,SUBSTITUTE(SUBSTITUTE(SUBSTITUTE(B451,"~","~~"),"*","~*"),"?","~?"))&lt;&gt;1,"Проверьте номер",IF(OR(NOT(ISNUMBER(C451)),C451&lt;=0),"Проверьте число","OK"))))</f>
        <v/>
      </c>
    </row>
    <row r="452" ht="30" customHeight="1">
      <c r="A452" s="8" t="n"/>
      <c r="B452" s="7" t="n"/>
      <c r="C452" s="10" t="n"/>
      <c r="D452" s="14" t="str">
        <f>IF(B452="","",IFERROR(VLOOKUP(SUBSTITUTE(SUBSTITUTE(SUBSTITUTE(B452,"~","~~"),"*","~*"),"?","~?"),'Заказы'!$A$7:$E$206,5,FALSE),""))</f>
        <v/>
      </c>
      <c r="E452" s="9" t="n"/>
      <c r="F452" s="14" t="str">
        <f>IF(COUNTA(A452:C452)=0,"",IF(OR(A452="",B452="",C452=""),"Заполните строку",IF(COUNTIF('Заказы'!$A$7:$A$206,SUBSTITUTE(SUBSTITUTE(SUBSTITUTE(B452,"~","~~"),"*","~*"),"?","~?"))&lt;&gt;1,"Проверьте номер",IF(OR(NOT(ISNUMBER(C452)),C452&lt;=0),"Проверьте число","OK"))))</f>
        <v/>
      </c>
    </row>
    <row r="453" ht="30" customHeight="1">
      <c r="A453" s="8" t="n"/>
      <c r="B453" s="7" t="n"/>
      <c r="C453" s="10" t="n"/>
      <c r="D453" s="14" t="str">
        <f>IF(B453="","",IFERROR(VLOOKUP(SUBSTITUTE(SUBSTITUTE(SUBSTITUTE(B453,"~","~~"),"*","~*"),"?","~?"),'Заказы'!$A$7:$E$206,5,FALSE),""))</f>
        <v/>
      </c>
      <c r="E453" s="9" t="n"/>
      <c r="F453" s="14" t="str">
        <f>IF(COUNTA(A453:C453)=0,"",IF(OR(A453="",B453="",C453=""),"Заполните строку",IF(COUNTIF('Заказы'!$A$7:$A$206,SUBSTITUTE(SUBSTITUTE(SUBSTITUTE(B453,"~","~~"),"*","~*"),"?","~?"))&lt;&gt;1,"Проверьте номер",IF(OR(NOT(ISNUMBER(C453)),C453&lt;=0),"Проверьте число","OK"))))</f>
        <v/>
      </c>
    </row>
    <row r="454" ht="30" customHeight="1">
      <c r="A454" s="8" t="n"/>
      <c r="B454" s="7" t="n"/>
      <c r="C454" s="10" t="n"/>
      <c r="D454" s="14" t="str">
        <f>IF(B454="","",IFERROR(VLOOKUP(SUBSTITUTE(SUBSTITUTE(SUBSTITUTE(B454,"~","~~"),"*","~*"),"?","~?"),'Заказы'!$A$7:$E$206,5,FALSE),""))</f>
        <v/>
      </c>
      <c r="E454" s="9" t="n"/>
      <c r="F454" s="14" t="str">
        <f>IF(COUNTA(A454:C454)=0,"",IF(OR(A454="",B454="",C454=""),"Заполните строку",IF(COUNTIF('Заказы'!$A$7:$A$206,SUBSTITUTE(SUBSTITUTE(SUBSTITUTE(B454,"~","~~"),"*","~*"),"?","~?"))&lt;&gt;1,"Проверьте номер",IF(OR(NOT(ISNUMBER(C454)),C454&lt;=0),"Проверьте число","OK"))))</f>
        <v/>
      </c>
    </row>
    <row r="455" ht="30" customHeight="1">
      <c r="A455" s="8" t="n"/>
      <c r="B455" s="7" t="n"/>
      <c r="C455" s="10" t="n"/>
      <c r="D455" s="14" t="str">
        <f>IF(B455="","",IFERROR(VLOOKUP(SUBSTITUTE(SUBSTITUTE(SUBSTITUTE(B455,"~","~~"),"*","~*"),"?","~?"),'Заказы'!$A$7:$E$206,5,FALSE),""))</f>
        <v/>
      </c>
      <c r="E455" s="9" t="n"/>
      <c r="F455" s="14" t="str">
        <f>IF(COUNTA(A455:C455)=0,"",IF(OR(A455="",B455="",C455=""),"Заполните строку",IF(COUNTIF('Заказы'!$A$7:$A$206,SUBSTITUTE(SUBSTITUTE(SUBSTITUTE(B455,"~","~~"),"*","~*"),"?","~?"))&lt;&gt;1,"Проверьте номер",IF(OR(NOT(ISNUMBER(C455)),C455&lt;=0),"Проверьте число","OK"))))</f>
        <v/>
      </c>
    </row>
    <row r="456" ht="30" customHeight="1">
      <c r="A456" s="8" t="n"/>
      <c r="B456" s="7" t="n"/>
      <c r="C456" s="10" t="n"/>
      <c r="D456" s="14" t="str">
        <f>IF(B456="","",IFERROR(VLOOKUP(SUBSTITUTE(SUBSTITUTE(SUBSTITUTE(B456,"~","~~"),"*","~*"),"?","~?"),'Заказы'!$A$7:$E$206,5,FALSE),""))</f>
        <v/>
      </c>
      <c r="E456" s="9" t="n"/>
      <c r="F456" s="14" t="str">
        <f>IF(COUNTA(A456:C456)=0,"",IF(OR(A456="",B456="",C456=""),"Заполните строку",IF(COUNTIF('Заказы'!$A$7:$A$206,SUBSTITUTE(SUBSTITUTE(SUBSTITUTE(B456,"~","~~"),"*","~*"),"?","~?"))&lt;&gt;1,"Проверьте номер",IF(OR(NOT(ISNUMBER(C456)),C456&lt;=0),"Проверьте число","OK"))))</f>
        <v/>
      </c>
    </row>
    <row r="457" ht="30" customHeight="1">
      <c r="A457" s="8" t="n"/>
      <c r="B457" s="7" t="n"/>
      <c r="C457" s="10" t="n"/>
      <c r="D457" s="14" t="str">
        <f>IF(B457="","",IFERROR(VLOOKUP(SUBSTITUTE(SUBSTITUTE(SUBSTITUTE(B457,"~","~~"),"*","~*"),"?","~?"),'Заказы'!$A$7:$E$206,5,FALSE),""))</f>
        <v/>
      </c>
      <c r="E457" s="9" t="n"/>
      <c r="F457" s="14" t="str">
        <f>IF(COUNTA(A457:C457)=0,"",IF(OR(A457="",B457="",C457=""),"Заполните строку",IF(COUNTIF('Заказы'!$A$7:$A$206,SUBSTITUTE(SUBSTITUTE(SUBSTITUTE(B457,"~","~~"),"*","~*"),"?","~?"))&lt;&gt;1,"Проверьте номер",IF(OR(NOT(ISNUMBER(C457)),C457&lt;=0),"Проверьте число","OK"))))</f>
        <v/>
      </c>
    </row>
    <row r="458" ht="30" customHeight="1">
      <c r="A458" s="8" t="n"/>
      <c r="B458" s="7" t="n"/>
      <c r="C458" s="10" t="n"/>
      <c r="D458" s="14" t="str">
        <f>IF(B458="","",IFERROR(VLOOKUP(SUBSTITUTE(SUBSTITUTE(SUBSTITUTE(B458,"~","~~"),"*","~*"),"?","~?"),'Заказы'!$A$7:$E$206,5,FALSE),""))</f>
        <v/>
      </c>
      <c r="E458" s="9" t="n"/>
      <c r="F458" s="14" t="str">
        <f>IF(COUNTA(A458:C458)=0,"",IF(OR(A458="",B458="",C458=""),"Заполните строку",IF(COUNTIF('Заказы'!$A$7:$A$206,SUBSTITUTE(SUBSTITUTE(SUBSTITUTE(B458,"~","~~"),"*","~*"),"?","~?"))&lt;&gt;1,"Проверьте номер",IF(OR(NOT(ISNUMBER(C458)),C458&lt;=0),"Проверьте число","OK"))))</f>
        <v/>
      </c>
    </row>
    <row r="459" ht="30" customHeight="1">
      <c r="A459" s="8" t="n"/>
      <c r="B459" s="7" t="n"/>
      <c r="C459" s="10" t="n"/>
      <c r="D459" s="14" t="str">
        <f>IF(B459="","",IFERROR(VLOOKUP(SUBSTITUTE(SUBSTITUTE(SUBSTITUTE(B459,"~","~~"),"*","~*"),"?","~?"),'Заказы'!$A$7:$E$206,5,FALSE),""))</f>
        <v/>
      </c>
      <c r="E459" s="9" t="n"/>
      <c r="F459" s="14" t="str">
        <f>IF(COUNTA(A459:C459)=0,"",IF(OR(A459="",B459="",C459=""),"Заполните строку",IF(COUNTIF('Заказы'!$A$7:$A$206,SUBSTITUTE(SUBSTITUTE(SUBSTITUTE(B459,"~","~~"),"*","~*"),"?","~?"))&lt;&gt;1,"Проверьте номер",IF(OR(NOT(ISNUMBER(C459)),C459&lt;=0),"Проверьте число","OK"))))</f>
        <v/>
      </c>
    </row>
    <row r="460" ht="30" customHeight="1">
      <c r="A460" s="8" t="n"/>
      <c r="B460" s="7" t="n"/>
      <c r="C460" s="10" t="n"/>
      <c r="D460" s="14" t="str">
        <f>IF(B460="","",IFERROR(VLOOKUP(SUBSTITUTE(SUBSTITUTE(SUBSTITUTE(B460,"~","~~"),"*","~*"),"?","~?"),'Заказы'!$A$7:$E$206,5,FALSE),""))</f>
        <v/>
      </c>
      <c r="E460" s="9" t="n"/>
      <c r="F460" s="14" t="str">
        <f>IF(COUNTA(A460:C460)=0,"",IF(OR(A460="",B460="",C460=""),"Заполните строку",IF(COUNTIF('Заказы'!$A$7:$A$206,SUBSTITUTE(SUBSTITUTE(SUBSTITUTE(B460,"~","~~"),"*","~*"),"?","~?"))&lt;&gt;1,"Проверьте номер",IF(OR(NOT(ISNUMBER(C460)),C460&lt;=0),"Проверьте число","OK"))))</f>
        <v/>
      </c>
    </row>
    <row r="461" ht="30" customHeight="1">
      <c r="A461" s="8" t="n"/>
      <c r="B461" s="7" t="n"/>
      <c r="C461" s="10" t="n"/>
      <c r="D461" s="14" t="str">
        <f>IF(B461="","",IFERROR(VLOOKUP(SUBSTITUTE(SUBSTITUTE(SUBSTITUTE(B461,"~","~~"),"*","~*"),"?","~?"),'Заказы'!$A$7:$E$206,5,FALSE),""))</f>
        <v/>
      </c>
      <c r="E461" s="9" t="n"/>
      <c r="F461" s="14" t="str">
        <f>IF(COUNTA(A461:C461)=0,"",IF(OR(A461="",B461="",C461=""),"Заполните строку",IF(COUNTIF('Заказы'!$A$7:$A$206,SUBSTITUTE(SUBSTITUTE(SUBSTITUTE(B461,"~","~~"),"*","~*"),"?","~?"))&lt;&gt;1,"Проверьте номер",IF(OR(NOT(ISNUMBER(C461)),C461&lt;=0),"Проверьте число","OK"))))</f>
        <v/>
      </c>
    </row>
    <row r="462" ht="30" customHeight="1">
      <c r="A462" s="8" t="n"/>
      <c r="B462" s="7" t="n"/>
      <c r="C462" s="10" t="n"/>
      <c r="D462" s="14" t="str">
        <f>IF(B462="","",IFERROR(VLOOKUP(SUBSTITUTE(SUBSTITUTE(SUBSTITUTE(B462,"~","~~"),"*","~*"),"?","~?"),'Заказы'!$A$7:$E$206,5,FALSE),""))</f>
        <v/>
      </c>
      <c r="E462" s="9" t="n"/>
      <c r="F462" s="14" t="str">
        <f>IF(COUNTA(A462:C462)=0,"",IF(OR(A462="",B462="",C462=""),"Заполните строку",IF(COUNTIF('Заказы'!$A$7:$A$206,SUBSTITUTE(SUBSTITUTE(SUBSTITUTE(B462,"~","~~"),"*","~*"),"?","~?"))&lt;&gt;1,"Проверьте номер",IF(OR(NOT(ISNUMBER(C462)),C462&lt;=0),"Проверьте число","OK"))))</f>
        <v/>
      </c>
    </row>
    <row r="463" ht="30" customHeight="1">
      <c r="A463" s="8" t="n"/>
      <c r="B463" s="7" t="n"/>
      <c r="C463" s="10" t="n"/>
      <c r="D463" s="14" t="str">
        <f>IF(B463="","",IFERROR(VLOOKUP(SUBSTITUTE(SUBSTITUTE(SUBSTITUTE(B463,"~","~~"),"*","~*"),"?","~?"),'Заказы'!$A$7:$E$206,5,FALSE),""))</f>
        <v/>
      </c>
      <c r="E463" s="9" t="n"/>
      <c r="F463" s="14" t="str">
        <f>IF(COUNTA(A463:C463)=0,"",IF(OR(A463="",B463="",C463=""),"Заполните строку",IF(COUNTIF('Заказы'!$A$7:$A$206,SUBSTITUTE(SUBSTITUTE(SUBSTITUTE(B463,"~","~~"),"*","~*"),"?","~?"))&lt;&gt;1,"Проверьте номер",IF(OR(NOT(ISNUMBER(C463)),C463&lt;=0),"Проверьте число","OK"))))</f>
        <v/>
      </c>
    </row>
    <row r="464" ht="30" customHeight="1">
      <c r="A464" s="8" t="n"/>
      <c r="B464" s="7" t="n"/>
      <c r="C464" s="10" t="n"/>
      <c r="D464" s="14" t="str">
        <f>IF(B464="","",IFERROR(VLOOKUP(SUBSTITUTE(SUBSTITUTE(SUBSTITUTE(B464,"~","~~"),"*","~*"),"?","~?"),'Заказы'!$A$7:$E$206,5,FALSE),""))</f>
        <v/>
      </c>
      <c r="E464" s="9" t="n"/>
      <c r="F464" s="14" t="str">
        <f>IF(COUNTA(A464:C464)=0,"",IF(OR(A464="",B464="",C464=""),"Заполните строку",IF(COUNTIF('Заказы'!$A$7:$A$206,SUBSTITUTE(SUBSTITUTE(SUBSTITUTE(B464,"~","~~"),"*","~*"),"?","~?"))&lt;&gt;1,"Проверьте номер",IF(OR(NOT(ISNUMBER(C464)),C464&lt;=0),"Проверьте число","OK"))))</f>
        <v/>
      </c>
    </row>
    <row r="465" ht="30" customHeight="1">
      <c r="A465" s="8" t="n"/>
      <c r="B465" s="7" t="n"/>
      <c r="C465" s="10" t="n"/>
      <c r="D465" s="14" t="str">
        <f>IF(B465="","",IFERROR(VLOOKUP(SUBSTITUTE(SUBSTITUTE(SUBSTITUTE(B465,"~","~~"),"*","~*"),"?","~?"),'Заказы'!$A$7:$E$206,5,FALSE),""))</f>
        <v/>
      </c>
      <c r="E465" s="9" t="n"/>
      <c r="F465" s="14" t="str">
        <f>IF(COUNTA(A465:C465)=0,"",IF(OR(A465="",B465="",C465=""),"Заполните строку",IF(COUNTIF('Заказы'!$A$7:$A$206,SUBSTITUTE(SUBSTITUTE(SUBSTITUTE(B465,"~","~~"),"*","~*"),"?","~?"))&lt;&gt;1,"Проверьте номер",IF(OR(NOT(ISNUMBER(C465)),C465&lt;=0),"Проверьте число","OK"))))</f>
        <v/>
      </c>
    </row>
    <row r="466" ht="30" customHeight="1">
      <c r="A466" s="8" t="n"/>
      <c r="B466" s="7" t="n"/>
      <c r="C466" s="10" t="n"/>
      <c r="D466" s="14" t="str">
        <f>IF(B466="","",IFERROR(VLOOKUP(SUBSTITUTE(SUBSTITUTE(SUBSTITUTE(B466,"~","~~"),"*","~*"),"?","~?"),'Заказы'!$A$7:$E$206,5,FALSE),""))</f>
        <v/>
      </c>
      <c r="E466" s="9" t="n"/>
      <c r="F466" s="14" t="str">
        <f>IF(COUNTA(A466:C466)=0,"",IF(OR(A466="",B466="",C466=""),"Заполните строку",IF(COUNTIF('Заказы'!$A$7:$A$206,SUBSTITUTE(SUBSTITUTE(SUBSTITUTE(B466,"~","~~"),"*","~*"),"?","~?"))&lt;&gt;1,"Проверьте номер",IF(OR(NOT(ISNUMBER(C466)),C466&lt;=0),"Проверьте число","OK"))))</f>
        <v/>
      </c>
    </row>
    <row r="467" ht="30" customHeight="1">
      <c r="A467" s="8" t="n"/>
      <c r="B467" s="7" t="n"/>
      <c r="C467" s="10" t="n"/>
      <c r="D467" s="14" t="str">
        <f>IF(B467="","",IFERROR(VLOOKUP(SUBSTITUTE(SUBSTITUTE(SUBSTITUTE(B467,"~","~~"),"*","~*"),"?","~?"),'Заказы'!$A$7:$E$206,5,FALSE),""))</f>
        <v/>
      </c>
      <c r="E467" s="9" t="n"/>
      <c r="F467" s="14" t="str">
        <f>IF(COUNTA(A467:C467)=0,"",IF(OR(A467="",B467="",C467=""),"Заполните строку",IF(COUNTIF('Заказы'!$A$7:$A$206,SUBSTITUTE(SUBSTITUTE(SUBSTITUTE(B467,"~","~~"),"*","~*"),"?","~?"))&lt;&gt;1,"Проверьте номер",IF(OR(NOT(ISNUMBER(C467)),C467&lt;=0),"Проверьте число","OK"))))</f>
        <v/>
      </c>
    </row>
    <row r="468" ht="30" customHeight="1">
      <c r="A468" s="8" t="n"/>
      <c r="B468" s="7" t="n"/>
      <c r="C468" s="10" t="n"/>
      <c r="D468" s="14" t="str">
        <f>IF(B468="","",IFERROR(VLOOKUP(SUBSTITUTE(SUBSTITUTE(SUBSTITUTE(B468,"~","~~"),"*","~*"),"?","~?"),'Заказы'!$A$7:$E$206,5,FALSE),""))</f>
        <v/>
      </c>
      <c r="E468" s="9" t="n"/>
      <c r="F468" s="14" t="str">
        <f>IF(COUNTA(A468:C468)=0,"",IF(OR(A468="",B468="",C468=""),"Заполните строку",IF(COUNTIF('Заказы'!$A$7:$A$206,SUBSTITUTE(SUBSTITUTE(SUBSTITUTE(B468,"~","~~"),"*","~*"),"?","~?"))&lt;&gt;1,"Проверьте номер",IF(OR(NOT(ISNUMBER(C468)),C468&lt;=0),"Проверьте число","OK"))))</f>
        <v/>
      </c>
    </row>
    <row r="469" ht="30" customHeight="1">
      <c r="A469" s="8" t="n"/>
      <c r="B469" s="7" t="n"/>
      <c r="C469" s="10" t="n"/>
      <c r="D469" s="14" t="str">
        <f>IF(B469="","",IFERROR(VLOOKUP(SUBSTITUTE(SUBSTITUTE(SUBSTITUTE(B469,"~","~~"),"*","~*"),"?","~?"),'Заказы'!$A$7:$E$206,5,FALSE),""))</f>
        <v/>
      </c>
      <c r="E469" s="9" t="n"/>
      <c r="F469" s="14" t="str">
        <f>IF(COUNTA(A469:C469)=0,"",IF(OR(A469="",B469="",C469=""),"Заполните строку",IF(COUNTIF('Заказы'!$A$7:$A$206,SUBSTITUTE(SUBSTITUTE(SUBSTITUTE(B469,"~","~~"),"*","~*"),"?","~?"))&lt;&gt;1,"Проверьте номер",IF(OR(NOT(ISNUMBER(C469)),C469&lt;=0),"Проверьте число","OK"))))</f>
        <v/>
      </c>
    </row>
    <row r="470" ht="30" customHeight="1">
      <c r="A470" s="8" t="n"/>
      <c r="B470" s="7" t="n"/>
      <c r="C470" s="10" t="n"/>
      <c r="D470" s="14" t="str">
        <f>IF(B470="","",IFERROR(VLOOKUP(SUBSTITUTE(SUBSTITUTE(SUBSTITUTE(B470,"~","~~"),"*","~*"),"?","~?"),'Заказы'!$A$7:$E$206,5,FALSE),""))</f>
        <v/>
      </c>
      <c r="E470" s="9" t="n"/>
      <c r="F470" s="14" t="str">
        <f>IF(COUNTA(A470:C470)=0,"",IF(OR(A470="",B470="",C470=""),"Заполните строку",IF(COUNTIF('Заказы'!$A$7:$A$206,SUBSTITUTE(SUBSTITUTE(SUBSTITUTE(B470,"~","~~"),"*","~*"),"?","~?"))&lt;&gt;1,"Проверьте номер",IF(OR(NOT(ISNUMBER(C470)),C470&lt;=0),"Проверьте число","OK"))))</f>
        <v/>
      </c>
    </row>
    <row r="471" ht="30" customHeight="1">
      <c r="A471" s="8" t="n"/>
      <c r="B471" s="7" t="n"/>
      <c r="C471" s="10" t="n"/>
      <c r="D471" s="14" t="str">
        <f>IF(B471="","",IFERROR(VLOOKUP(SUBSTITUTE(SUBSTITUTE(SUBSTITUTE(B471,"~","~~"),"*","~*"),"?","~?"),'Заказы'!$A$7:$E$206,5,FALSE),""))</f>
        <v/>
      </c>
      <c r="E471" s="9" t="n"/>
      <c r="F471" s="14" t="str">
        <f>IF(COUNTA(A471:C471)=0,"",IF(OR(A471="",B471="",C471=""),"Заполните строку",IF(COUNTIF('Заказы'!$A$7:$A$206,SUBSTITUTE(SUBSTITUTE(SUBSTITUTE(B471,"~","~~"),"*","~*"),"?","~?"))&lt;&gt;1,"Проверьте номер",IF(OR(NOT(ISNUMBER(C471)),C471&lt;=0),"Проверьте число","OK"))))</f>
        <v/>
      </c>
    </row>
    <row r="472" ht="30" customHeight="1">
      <c r="A472" s="8" t="n"/>
      <c r="B472" s="7" t="n"/>
      <c r="C472" s="10" t="n"/>
      <c r="D472" s="14" t="str">
        <f>IF(B472="","",IFERROR(VLOOKUP(SUBSTITUTE(SUBSTITUTE(SUBSTITUTE(B472,"~","~~"),"*","~*"),"?","~?"),'Заказы'!$A$7:$E$206,5,FALSE),""))</f>
        <v/>
      </c>
      <c r="E472" s="9" t="n"/>
      <c r="F472" s="14" t="str">
        <f>IF(COUNTA(A472:C472)=0,"",IF(OR(A472="",B472="",C472=""),"Заполните строку",IF(COUNTIF('Заказы'!$A$7:$A$206,SUBSTITUTE(SUBSTITUTE(SUBSTITUTE(B472,"~","~~"),"*","~*"),"?","~?"))&lt;&gt;1,"Проверьте номер",IF(OR(NOT(ISNUMBER(C472)),C472&lt;=0),"Проверьте число","OK"))))</f>
        <v/>
      </c>
    </row>
    <row r="473" ht="30" customHeight="1">
      <c r="A473" s="8" t="n"/>
      <c r="B473" s="7" t="n"/>
      <c r="C473" s="10" t="n"/>
      <c r="D473" s="14" t="str">
        <f>IF(B473="","",IFERROR(VLOOKUP(SUBSTITUTE(SUBSTITUTE(SUBSTITUTE(B473,"~","~~"),"*","~*"),"?","~?"),'Заказы'!$A$7:$E$206,5,FALSE),""))</f>
        <v/>
      </c>
      <c r="E473" s="9" t="n"/>
      <c r="F473" s="14" t="str">
        <f>IF(COUNTA(A473:C473)=0,"",IF(OR(A473="",B473="",C473=""),"Заполните строку",IF(COUNTIF('Заказы'!$A$7:$A$206,SUBSTITUTE(SUBSTITUTE(SUBSTITUTE(B473,"~","~~"),"*","~*"),"?","~?"))&lt;&gt;1,"Проверьте номер",IF(OR(NOT(ISNUMBER(C473)),C473&lt;=0),"Проверьте число","OK"))))</f>
        <v/>
      </c>
    </row>
    <row r="474" ht="30" customHeight="1">
      <c r="A474" s="8" t="n"/>
      <c r="B474" s="7" t="n"/>
      <c r="C474" s="10" t="n"/>
      <c r="D474" s="14" t="str">
        <f>IF(B474="","",IFERROR(VLOOKUP(SUBSTITUTE(SUBSTITUTE(SUBSTITUTE(B474,"~","~~"),"*","~*"),"?","~?"),'Заказы'!$A$7:$E$206,5,FALSE),""))</f>
        <v/>
      </c>
      <c r="E474" s="9" t="n"/>
      <c r="F474" s="14" t="str">
        <f>IF(COUNTA(A474:C474)=0,"",IF(OR(A474="",B474="",C474=""),"Заполните строку",IF(COUNTIF('Заказы'!$A$7:$A$206,SUBSTITUTE(SUBSTITUTE(SUBSTITUTE(B474,"~","~~"),"*","~*"),"?","~?"))&lt;&gt;1,"Проверьте номер",IF(OR(NOT(ISNUMBER(C474)),C474&lt;=0),"Проверьте число","OK"))))</f>
        <v/>
      </c>
    </row>
    <row r="475" ht="30" customHeight="1">
      <c r="A475" s="8" t="n"/>
      <c r="B475" s="7" t="n"/>
      <c r="C475" s="10" t="n"/>
      <c r="D475" s="14" t="str">
        <f>IF(B475="","",IFERROR(VLOOKUP(SUBSTITUTE(SUBSTITUTE(SUBSTITUTE(B475,"~","~~"),"*","~*"),"?","~?"),'Заказы'!$A$7:$E$206,5,FALSE),""))</f>
        <v/>
      </c>
      <c r="E475" s="9" t="n"/>
      <c r="F475" s="14" t="str">
        <f>IF(COUNTA(A475:C475)=0,"",IF(OR(A475="",B475="",C475=""),"Заполните строку",IF(COUNTIF('Заказы'!$A$7:$A$206,SUBSTITUTE(SUBSTITUTE(SUBSTITUTE(B475,"~","~~"),"*","~*"),"?","~?"))&lt;&gt;1,"Проверьте номер",IF(OR(NOT(ISNUMBER(C475)),C475&lt;=0),"Проверьте число","OK"))))</f>
        <v/>
      </c>
    </row>
    <row r="476" ht="30" customHeight="1">
      <c r="A476" s="8" t="n"/>
      <c r="B476" s="7" t="n"/>
      <c r="C476" s="10" t="n"/>
      <c r="D476" s="14" t="str">
        <f>IF(B476="","",IFERROR(VLOOKUP(SUBSTITUTE(SUBSTITUTE(SUBSTITUTE(B476,"~","~~"),"*","~*"),"?","~?"),'Заказы'!$A$7:$E$206,5,FALSE),""))</f>
        <v/>
      </c>
      <c r="E476" s="9" t="n"/>
      <c r="F476" s="14" t="str">
        <f>IF(COUNTA(A476:C476)=0,"",IF(OR(A476="",B476="",C476=""),"Заполните строку",IF(COUNTIF('Заказы'!$A$7:$A$206,SUBSTITUTE(SUBSTITUTE(SUBSTITUTE(B476,"~","~~"),"*","~*"),"?","~?"))&lt;&gt;1,"Проверьте номер",IF(OR(NOT(ISNUMBER(C476)),C476&lt;=0),"Проверьте число","OK"))))</f>
        <v/>
      </c>
    </row>
    <row r="477" ht="30" customHeight="1">
      <c r="A477" s="8" t="n"/>
      <c r="B477" s="7" t="n"/>
      <c r="C477" s="10" t="n"/>
      <c r="D477" s="14" t="str">
        <f>IF(B477="","",IFERROR(VLOOKUP(SUBSTITUTE(SUBSTITUTE(SUBSTITUTE(B477,"~","~~"),"*","~*"),"?","~?"),'Заказы'!$A$7:$E$206,5,FALSE),""))</f>
        <v/>
      </c>
      <c r="E477" s="9" t="n"/>
      <c r="F477" s="14" t="str">
        <f>IF(COUNTA(A477:C477)=0,"",IF(OR(A477="",B477="",C477=""),"Заполните строку",IF(COUNTIF('Заказы'!$A$7:$A$206,SUBSTITUTE(SUBSTITUTE(SUBSTITUTE(B477,"~","~~"),"*","~*"),"?","~?"))&lt;&gt;1,"Проверьте номер",IF(OR(NOT(ISNUMBER(C477)),C477&lt;=0),"Проверьте число","OK"))))</f>
        <v/>
      </c>
    </row>
    <row r="478" ht="30" customHeight="1">
      <c r="A478" s="8" t="n"/>
      <c r="B478" s="7" t="n"/>
      <c r="C478" s="10" t="n"/>
      <c r="D478" s="14" t="str">
        <f>IF(B478="","",IFERROR(VLOOKUP(SUBSTITUTE(SUBSTITUTE(SUBSTITUTE(B478,"~","~~"),"*","~*"),"?","~?"),'Заказы'!$A$7:$E$206,5,FALSE),""))</f>
        <v/>
      </c>
      <c r="E478" s="9" t="n"/>
      <c r="F478" s="14" t="str">
        <f>IF(COUNTA(A478:C478)=0,"",IF(OR(A478="",B478="",C478=""),"Заполните строку",IF(COUNTIF('Заказы'!$A$7:$A$206,SUBSTITUTE(SUBSTITUTE(SUBSTITUTE(B478,"~","~~"),"*","~*"),"?","~?"))&lt;&gt;1,"Проверьте номер",IF(OR(NOT(ISNUMBER(C478)),C478&lt;=0),"Проверьте число","OK"))))</f>
        <v/>
      </c>
    </row>
    <row r="479" ht="30" customHeight="1">
      <c r="A479" s="8" t="n"/>
      <c r="B479" s="7" t="n"/>
      <c r="C479" s="10" t="n"/>
      <c r="D479" s="14" t="str">
        <f>IF(B479="","",IFERROR(VLOOKUP(SUBSTITUTE(SUBSTITUTE(SUBSTITUTE(B479,"~","~~"),"*","~*"),"?","~?"),'Заказы'!$A$7:$E$206,5,FALSE),""))</f>
        <v/>
      </c>
      <c r="E479" s="9" t="n"/>
      <c r="F479" s="14" t="str">
        <f>IF(COUNTA(A479:C479)=0,"",IF(OR(A479="",B479="",C479=""),"Заполните строку",IF(COUNTIF('Заказы'!$A$7:$A$206,SUBSTITUTE(SUBSTITUTE(SUBSTITUTE(B479,"~","~~"),"*","~*"),"?","~?"))&lt;&gt;1,"Проверьте номер",IF(OR(NOT(ISNUMBER(C479)),C479&lt;=0),"Проверьте число","OK"))))</f>
        <v/>
      </c>
    </row>
    <row r="480" ht="30" customHeight="1">
      <c r="A480" s="8" t="n"/>
      <c r="B480" s="7" t="n"/>
      <c r="C480" s="10" t="n"/>
      <c r="D480" s="14" t="str">
        <f>IF(B480="","",IFERROR(VLOOKUP(SUBSTITUTE(SUBSTITUTE(SUBSTITUTE(B480,"~","~~"),"*","~*"),"?","~?"),'Заказы'!$A$7:$E$206,5,FALSE),""))</f>
        <v/>
      </c>
      <c r="E480" s="9" t="n"/>
      <c r="F480" s="14" t="str">
        <f>IF(COUNTA(A480:C480)=0,"",IF(OR(A480="",B480="",C480=""),"Заполните строку",IF(COUNTIF('Заказы'!$A$7:$A$206,SUBSTITUTE(SUBSTITUTE(SUBSTITUTE(B480,"~","~~"),"*","~*"),"?","~?"))&lt;&gt;1,"Проверьте номер",IF(OR(NOT(ISNUMBER(C480)),C480&lt;=0),"Проверьте число","OK"))))</f>
        <v/>
      </c>
    </row>
    <row r="481" ht="30" customHeight="1">
      <c r="A481" s="8" t="n"/>
      <c r="B481" s="7" t="n"/>
      <c r="C481" s="10" t="n"/>
      <c r="D481" s="14" t="str">
        <f>IF(B481="","",IFERROR(VLOOKUP(SUBSTITUTE(SUBSTITUTE(SUBSTITUTE(B481,"~","~~"),"*","~*"),"?","~?"),'Заказы'!$A$7:$E$206,5,FALSE),""))</f>
        <v/>
      </c>
      <c r="E481" s="9" t="n"/>
      <c r="F481" s="14" t="str">
        <f>IF(COUNTA(A481:C481)=0,"",IF(OR(A481="",B481="",C481=""),"Заполните строку",IF(COUNTIF('Заказы'!$A$7:$A$206,SUBSTITUTE(SUBSTITUTE(SUBSTITUTE(B481,"~","~~"),"*","~*"),"?","~?"))&lt;&gt;1,"Проверьте номер",IF(OR(NOT(ISNUMBER(C481)),C481&lt;=0),"Проверьте число","OK"))))</f>
        <v/>
      </c>
    </row>
    <row r="482" ht="30" customHeight="1">
      <c r="A482" s="8" t="n"/>
      <c r="B482" s="7" t="n"/>
      <c r="C482" s="10" t="n"/>
      <c r="D482" s="14" t="str">
        <f>IF(B482="","",IFERROR(VLOOKUP(SUBSTITUTE(SUBSTITUTE(SUBSTITUTE(B482,"~","~~"),"*","~*"),"?","~?"),'Заказы'!$A$7:$E$206,5,FALSE),""))</f>
        <v/>
      </c>
      <c r="E482" s="9" t="n"/>
      <c r="F482" s="14" t="str">
        <f>IF(COUNTA(A482:C482)=0,"",IF(OR(A482="",B482="",C482=""),"Заполните строку",IF(COUNTIF('Заказы'!$A$7:$A$206,SUBSTITUTE(SUBSTITUTE(SUBSTITUTE(B482,"~","~~"),"*","~*"),"?","~?"))&lt;&gt;1,"Проверьте номер",IF(OR(NOT(ISNUMBER(C482)),C482&lt;=0),"Проверьте число","OK"))))</f>
        <v/>
      </c>
    </row>
    <row r="483" ht="30" customHeight="1">
      <c r="A483" s="8" t="n"/>
      <c r="B483" s="7" t="n"/>
      <c r="C483" s="10" t="n"/>
      <c r="D483" s="14" t="str">
        <f>IF(B483="","",IFERROR(VLOOKUP(SUBSTITUTE(SUBSTITUTE(SUBSTITUTE(B483,"~","~~"),"*","~*"),"?","~?"),'Заказы'!$A$7:$E$206,5,FALSE),""))</f>
        <v/>
      </c>
      <c r="E483" s="9" t="n"/>
      <c r="F483" s="14" t="str">
        <f>IF(COUNTA(A483:C483)=0,"",IF(OR(A483="",B483="",C483=""),"Заполните строку",IF(COUNTIF('Заказы'!$A$7:$A$206,SUBSTITUTE(SUBSTITUTE(SUBSTITUTE(B483,"~","~~"),"*","~*"),"?","~?"))&lt;&gt;1,"Проверьте номер",IF(OR(NOT(ISNUMBER(C483)),C483&lt;=0),"Проверьте число","OK"))))</f>
        <v/>
      </c>
    </row>
    <row r="484" ht="30" customHeight="1">
      <c r="A484" s="8" t="n"/>
      <c r="B484" s="7" t="n"/>
      <c r="C484" s="10" t="n"/>
      <c r="D484" s="14" t="str">
        <f>IF(B484="","",IFERROR(VLOOKUP(SUBSTITUTE(SUBSTITUTE(SUBSTITUTE(B484,"~","~~"),"*","~*"),"?","~?"),'Заказы'!$A$7:$E$206,5,FALSE),""))</f>
        <v/>
      </c>
      <c r="E484" s="9" t="n"/>
      <c r="F484" s="14" t="str">
        <f>IF(COUNTA(A484:C484)=0,"",IF(OR(A484="",B484="",C484=""),"Заполните строку",IF(COUNTIF('Заказы'!$A$7:$A$206,SUBSTITUTE(SUBSTITUTE(SUBSTITUTE(B484,"~","~~"),"*","~*"),"?","~?"))&lt;&gt;1,"Проверьте номер",IF(OR(NOT(ISNUMBER(C484)),C484&lt;=0),"Проверьте число","OK"))))</f>
        <v/>
      </c>
    </row>
    <row r="485" ht="30" customHeight="1">
      <c r="A485" s="8" t="n"/>
      <c r="B485" s="7" t="n"/>
      <c r="C485" s="10" t="n"/>
      <c r="D485" s="14" t="str">
        <f>IF(B485="","",IFERROR(VLOOKUP(SUBSTITUTE(SUBSTITUTE(SUBSTITUTE(B485,"~","~~"),"*","~*"),"?","~?"),'Заказы'!$A$7:$E$206,5,FALSE),""))</f>
        <v/>
      </c>
      <c r="E485" s="9" t="n"/>
      <c r="F485" s="14" t="str">
        <f>IF(COUNTA(A485:C485)=0,"",IF(OR(A485="",B485="",C485=""),"Заполните строку",IF(COUNTIF('Заказы'!$A$7:$A$206,SUBSTITUTE(SUBSTITUTE(SUBSTITUTE(B485,"~","~~"),"*","~*"),"?","~?"))&lt;&gt;1,"Проверьте номер",IF(OR(NOT(ISNUMBER(C485)),C485&lt;=0),"Проверьте число","OK"))))</f>
        <v/>
      </c>
    </row>
    <row r="486" ht="30" customHeight="1">
      <c r="A486" s="8" t="n"/>
      <c r="B486" s="7" t="n"/>
      <c r="C486" s="10" t="n"/>
      <c r="D486" s="14" t="str">
        <f>IF(B486="","",IFERROR(VLOOKUP(SUBSTITUTE(SUBSTITUTE(SUBSTITUTE(B486,"~","~~"),"*","~*"),"?","~?"),'Заказы'!$A$7:$E$206,5,FALSE),""))</f>
        <v/>
      </c>
      <c r="E486" s="9" t="n"/>
      <c r="F486" s="14" t="str">
        <f>IF(COUNTA(A486:C486)=0,"",IF(OR(A486="",B486="",C486=""),"Заполните строку",IF(COUNTIF('Заказы'!$A$7:$A$206,SUBSTITUTE(SUBSTITUTE(SUBSTITUTE(B486,"~","~~"),"*","~*"),"?","~?"))&lt;&gt;1,"Проверьте номер",IF(OR(NOT(ISNUMBER(C486)),C486&lt;=0),"Проверьте число","OK"))))</f>
        <v/>
      </c>
    </row>
    <row r="487" ht="30" customHeight="1">
      <c r="A487" s="8" t="n"/>
      <c r="B487" s="7" t="n"/>
      <c r="C487" s="10" t="n"/>
      <c r="D487" s="14" t="str">
        <f>IF(B487="","",IFERROR(VLOOKUP(SUBSTITUTE(SUBSTITUTE(SUBSTITUTE(B487,"~","~~"),"*","~*"),"?","~?"),'Заказы'!$A$7:$E$206,5,FALSE),""))</f>
        <v/>
      </c>
      <c r="E487" s="9" t="n"/>
      <c r="F487" s="14" t="str">
        <f>IF(COUNTA(A487:C487)=0,"",IF(OR(A487="",B487="",C487=""),"Заполните строку",IF(COUNTIF('Заказы'!$A$7:$A$206,SUBSTITUTE(SUBSTITUTE(SUBSTITUTE(B487,"~","~~"),"*","~*"),"?","~?"))&lt;&gt;1,"Проверьте номер",IF(OR(NOT(ISNUMBER(C487)),C487&lt;=0),"Проверьте число","OK"))))</f>
        <v/>
      </c>
    </row>
    <row r="488" ht="30" customHeight="1">
      <c r="A488" s="8" t="n"/>
      <c r="B488" s="7" t="n"/>
      <c r="C488" s="10" t="n"/>
      <c r="D488" s="14" t="str">
        <f>IF(B488="","",IFERROR(VLOOKUP(SUBSTITUTE(SUBSTITUTE(SUBSTITUTE(B488,"~","~~"),"*","~*"),"?","~?"),'Заказы'!$A$7:$E$206,5,FALSE),""))</f>
        <v/>
      </c>
      <c r="E488" s="9" t="n"/>
      <c r="F488" s="14" t="str">
        <f>IF(COUNTA(A488:C488)=0,"",IF(OR(A488="",B488="",C488=""),"Заполните строку",IF(COUNTIF('Заказы'!$A$7:$A$206,SUBSTITUTE(SUBSTITUTE(SUBSTITUTE(B488,"~","~~"),"*","~*"),"?","~?"))&lt;&gt;1,"Проверьте номер",IF(OR(NOT(ISNUMBER(C488)),C488&lt;=0),"Проверьте число","OK"))))</f>
        <v/>
      </c>
    </row>
    <row r="489" ht="30" customHeight="1">
      <c r="A489" s="8" t="n"/>
      <c r="B489" s="7" t="n"/>
      <c r="C489" s="10" t="n"/>
      <c r="D489" s="14" t="str">
        <f>IF(B489="","",IFERROR(VLOOKUP(SUBSTITUTE(SUBSTITUTE(SUBSTITUTE(B489,"~","~~"),"*","~*"),"?","~?"),'Заказы'!$A$7:$E$206,5,FALSE),""))</f>
        <v/>
      </c>
      <c r="E489" s="9" t="n"/>
      <c r="F489" s="14" t="str">
        <f>IF(COUNTA(A489:C489)=0,"",IF(OR(A489="",B489="",C489=""),"Заполните строку",IF(COUNTIF('Заказы'!$A$7:$A$206,SUBSTITUTE(SUBSTITUTE(SUBSTITUTE(B489,"~","~~"),"*","~*"),"?","~?"))&lt;&gt;1,"Проверьте номер",IF(OR(NOT(ISNUMBER(C489)),C489&lt;=0),"Проверьте число","OK"))))</f>
        <v/>
      </c>
    </row>
    <row r="490" ht="30" customHeight="1">
      <c r="A490" s="8" t="n"/>
      <c r="B490" s="7" t="n"/>
      <c r="C490" s="10" t="n"/>
      <c r="D490" s="14" t="str">
        <f>IF(B490="","",IFERROR(VLOOKUP(SUBSTITUTE(SUBSTITUTE(SUBSTITUTE(B490,"~","~~"),"*","~*"),"?","~?"),'Заказы'!$A$7:$E$206,5,FALSE),""))</f>
        <v/>
      </c>
      <c r="E490" s="9" t="n"/>
      <c r="F490" s="14" t="str">
        <f>IF(COUNTA(A490:C490)=0,"",IF(OR(A490="",B490="",C490=""),"Заполните строку",IF(COUNTIF('Заказы'!$A$7:$A$206,SUBSTITUTE(SUBSTITUTE(SUBSTITUTE(B490,"~","~~"),"*","~*"),"?","~?"))&lt;&gt;1,"Проверьте номер",IF(OR(NOT(ISNUMBER(C490)),C490&lt;=0),"Проверьте число","OK"))))</f>
        <v/>
      </c>
    </row>
    <row r="491" ht="30" customHeight="1">
      <c r="A491" s="8" t="n"/>
      <c r="B491" s="7" t="n"/>
      <c r="C491" s="10" t="n"/>
      <c r="D491" s="14" t="str">
        <f>IF(B491="","",IFERROR(VLOOKUP(SUBSTITUTE(SUBSTITUTE(SUBSTITUTE(B491,"~","~~"),"*","~*"),"?","~?"),'Заказы'!$A$7:$E$206,5,FALSE),""))</f>
        <v/>
      </c>
      <c r="E491" s="9" t="n"/>
      <c r="F491" s="14" t="str">
        <f>IF(COUNTA(A491:C491)=0,"",IF(OR(A491="",B491="",C491=""),"Заполните строку",IF(COUNTIF('Заказы'!$A$7:$A$206,SUBSTITUTE(SUBSTITUTE(SUBSTITUTE(B491,"~","~~"),"*","~*"),"?","~?"))&lt;&gt;1,"Проверьте номер",IF(OR(NOT(ISNUMBER(C491)),C491&lt;=0),"Проверьте число","OK"))))</f>
        <v/>
      </c>
    </row>
    <row r="492" ht="30" customHeight="1">
      <c r="A492" s="8" t="n"/>
      <c r="B492" s="7" t="n"/>
      <c r="C492" s="10" t="n"/>
      <c r="D492" s="14" t="str">
        <f>IF(B492="","",IFERROR(VLOOKUP(SUBSTITUTE(SUBSTITUTE(SUBSTITUTE(B492,"~","~~"),"*","~*"),"?","~?"),'Заказы'!$A$7:$E$206,5,FALSE),""))</f>
        <v/>
      </c>
      <c r="E492" s="9" t="n"/>
      <c r="F492" s="14" t="str">
        <f>IF(COUNTA(A492:C492)=0,"",IF(OR(A492="",B492="",C492=""),"Заполните строку",IF(COUNTIF('Заказы'!$A$7:$A$206,SUBSTITUTE(SUBSTITUTE(SUBSTITUTE(B492,"~","~~"),"*","~*"),"?","~?"))&lt;&gt;1,"Проверьте номер",IF(OR(NOT(ISNUMBER(C492)),C492&lt;=0),"Проверьте число","OK"))))</f>
        <v/>
      </c>
    </row>
    <row r="493" ht="30" customHeight="1">
      <c r="A493" s="8" t="n"/>
      <c r="B493" s="7" t="n"/>
      <c r="C493" s="10" t="n"/>
      <c r="D493" s="14" t="str">
        <f>IF(B493="","",IFERROR(VLOOKUP(SUBSTITUTE(SUBSTITUTE(SUBSTITUTE(B493,"~","~~"),"*","~*"),"?","~?"),'Заказы'!$A$7:$E$206,5,FALSE),""))</f>
        <v/>
      </c>
      <c r="E493" s="9" t="n"/>
      <c r="F493" s="14" t="str">
        <f>IF(COUNTA(A493:C493)=0,"",IF(OR(A493="",B493="",C493=""),"Заполните строку",IF(COUNTIF('Заказы'!$A$7:$A$206,SUBSTITUTE(SUBSTITUTE(SUBSTITUTE(B493,"~","~~"),"*","~*"),"?","~?"))&lt;&gt;1,"Проверьте номер",IF(OR(NOT(ISNUMBER(C493)),C493&lt;=0),"Проверьте число","OK"))))</f>
        <v/>
      </c>
    </row>
    <row r="494" ht="30" customHeight="1">
      <c r="A494" s="8" t="n"/>
      <c r="B494" s="7" t="n"/>
      <c r="C494" s="10" t="n"/>
      <c r="D494" s="14" t="str">
        <f>IF(B494="","",IFERROR(VLOOKUP(SUBSTITUTE(SUBSTITUTE(SUBSTITUTE(B494,"~","~~"),"*","~*"),"?","~?"),'Заказы'!$A$7:$E$206,5,FALSE),""))</f>
        <v/>
      </c>
      <c r="E494" s="9" t="n"/>
      <c r="F494" s="14" t="str">
        <f>IF(COUNTA(A494:C494)=0,"",IF(OR(A494="",B494="",C494=""),"Заполните строку",IF(COUNTIF('Заказы'!$A$7:$A$206,SUBSTITUTE(SUBSTITUTE(SUBSTITUTE(B494,"~","~~"),"*","~*"),"?","~?"))&lt;&gt;1,"Проверьте номер",IF(OR(NOT(ISNUMBER(C494)),C494&lt;=0),"Проверьте число","OK"))))</f>
        <v/>
      </c>
    </row>
    <row r="495" ht="30" customHeight="1">
      <c r="A495" s="8" t="n"/>
      <c r="B495" s="7" t="n"/>
      <c r="C495" s="10" t="n"/>
      <c r="D495" s="14" t="str">
        <f>IF(B495="","",IFERROR(VLOOKUP(SUBSTITUTE(SUBSTITUTE(SUBSTITUTE(B495,"~","~~"),"*","~*"),"?","~?"),'Заказы'!$A$7:$E$206,5,FALSE),""))</f>
        <v/>
      </c>
      <c r="E495" s="9" t="n"/>
      <c r="F495" s="14" t="str">
        <f>IF(COUNTA(A495:C495)=0,"",IF(OR(A495="",B495="",C495=""),"Заполните строку",IF(COUNTIF('Заказы'!$A$7:$A$206,SUBSTITUTE(SUBSTITUTE(SUBSTITUTE(B495,"~","~~"),"*","~*"),"?","~?"))&lt;&gt;1,"Проверьте номер",IF(OR(NOT(ISNUMBER(C495)),C495&lt;=0),"Проверьте число","OK"))))</f>
        <v/>
      </c>
    </row>
    <row r="496" ht="30" customHeight="1">
      <c r="A496" s="8" t="n"/>
      <c r="B496" s="7" t="n"/>
      <c r="C496" s="10" t="n"/>
      <c r="D496" s="14" t="str">
        <f>IF(B496="","",IFERROR(VLOOKUP(SUBSTITUTE(SUBSTITUTE(SUBSTITUTE(B496,"~","~~"),"*","~*"),"?","~?"),'Заказы'!$A$7:$E$206,5,FALSE),""))</f>
        <v/>
      </c>
      <c r="E496" s="9" t="n"/>
      <c r="F496" s="14" t="str">
        <f>IF(COUNTA(A496:C496)=0,"",IF(OR(A496="",B496="",C496=""),"Заполните строку",IF(COUNTIF('Заказы'!$A$7:$A$206,SUBSTITUTE(SUBSTITUTE(SUBSTITUTE(B496,"~","~~"),"*","~*"),"?","~?"))&lt;&gt;1,"Проверьте номер",IF(OR(NOT(ISNUMBER(C496)),C496&lt;=0),"Проверьте число","OK"))))</f>
        <v/>
      </c>
    </row>
    <row r="497" ht="30" customHeight="1">
      <c r="A497" s="8" t="n"/>
      <c r="B497" s="7" t="n"/>
      <c r="C497" s="10" t="n"/>
      <c r="D497" s="14" t="str">
        <f>IF(B497="","",IFERROR(VLOOKUP(SUBSTITUTE(SUBSTITUTE(SUBSTITUTE(B497,"~","~~"),"*","~*"),"?","~?"),'Заказы'!$A$7:$E$206,5,FALSE),""))</f>
        <v/>
      </c>
      <c r="E497" s="9" t="n"/>
      <c r="F497" s="14" t="str">
        <f>IF(COUNTA(A497:C497)=0,"",IF(OR(A497="",B497="",C497=""),"Заполните строку",IF(COUNTIF('Заказы'!$A$7:$A$206,SUBSTITUTE(SUBSTITUTE(SUBSTITUTE(B497,"~","~~"),"*","~*"),"?","~?"))&lt;&gt;1,"Проверьте номер",IF(OR(NOT(ISNUMBER(C497)),C497&lt;=0),"Проверьте число","OK"))))</f>
        <v/>
      </c>
    </row>
    <row r="498" ht="30" customHeight="1">
      <c r="A498" s="8" t="n"/>
      <c r="B498" s="7" t="n"/>
      <c r="C498" s="10" t="n"/>
      <c r="D498" s="14" t="str">
        <f>IF(B498="","",IFERROR(VLOOKUP(SUBSTITUTE(SUBSTITUTE(SUBSTITUTE(B498,"~","~~"),"*","~*"),"?","~?"),'Заказы'!$A$7:$E$206,5,FALSE),""))</f>
        <v/>
      </c>
      <c r="E498" s="9" t="n"/>
      <c r="F498" s="14" t="str">
        <f>IF(COUNTA(A498:C498)=0,"",IF(OR(A498="",B498="",C498=""),"Заполните строку",IF(COUNTIF('Заказы'!$A$7:$A$206,SUBSTITUTE(SUBSTITUTE(SUBSTITUTE(B498,"~","~~"),"*","~*"),"?","~?"))&lt;&gt;1,"Проверьте номер",IF(OR(NOT(ISNUMBER(C498)),C498&lt;=0),"Проверьте число","OK"))))</f>
        <v/>
      </c>
    </row>
    <row r="499" ht="30" customHeight="1">
      <c r="A499" s="8" t="n"/>
      <c r="B499" s="7" t="n"/>
      <c r="C499" s="10" t="n"/>
      <c r="D499" s="14" t="str">
        <f>IF(B499="","",IFERROR(VLOOKUP(SUBSTITUTE(SUBSTITUTE(SUBSTITUTE(B499,"~","~~"),"*","~*"),"?","~?"),'Заказы'!$A$7:$E$206,5,FALSE),""))</f>
        <v/>
      </c>
      <c r="E499" s="9" t="n"/>
      <c r="F499" s="14" t="str">
        <f>IF(COUNTA(A499:C499)=0,"",IF(OR(A499="",B499="",C499=""),"Заполните строку",IF(COUNTIF('Заказы'!$A$7:$A$206,SUBSTITUTE(SUBSTITUTE(SUBSTITUTE(B499,"~","~~"),"*","~*"),"?","~?"))&lt;&gt;1,"Проверьте номер",IF(OR(NOT(ISNUMBER(C499)),C499&lt;=0),"Проверьте число","OK"))))</f>
        <v/>
      </c>
    </row>
    <row r="500" ht="30" customHeight="1">
      <c r="A500" s="8" t="n"/>
      <c r="B500" s="7" t="n"/>
      <c r="C500" s="10" t="n"/>
      <c r="D500" s="14" t="str">
        <f>IF(B500="","",IFERROR(VLOOKUP(SUBSTITUTE(SUBSTITUTE(SUBSTITUTE(B500,"~","~~"),"*","~*"),"?","~?"),'Заказы'!$A$7:$E$206,5,FALSE),""))</f>
        <v/>
      </c>
      <c r="E500" s="9" t="n"/>
      <c r="F500" s="14" t="str">
        <f>IF(COUNTA(A500:C500)=0,"",IF(OR(A500="",B500="",C500=""),"Заполните строку",IF(COUNTIF('Заказы'!$A$7:$A$206,SUBSTITUTE(SUBSTITUTE(SUBSTITUTE(B500,"~","~~"),"*","~*"),"?","~?"))&lt;&gt;1,"Проверьте номер",IF(OR(NOT(ISNUMBER(C500)),C500&lt;=0),"Проверьте число","OK"))))</f>
        <v/>
      </c>
    </row>
    <row r="501" ht="30" customHeight="1">
      <c r="A501" s="8" t="n"/>
      <c r="B501" s="7" t="n"/>
      <c r="C501" s="10" t="n"/>
      <c r="D501" s="14" t="str">
        <f>IF(B501="","",IFERROR(VLOOKUP(SUBSTITUTE(SUBSTITUTE(SUBSTITUTE(B501,"~","~~"),"*","~*"),"?","~?"),'Заказы'!$A$7:$E$206,5,FALSE),""))</f>
        <v/>
      </c>
      <c r="E501" s="9" t="n"/>
      <c r="F501" s="14" t="str">
        <f>IF(COUNTA(A501:C501)=0,"",IF(OR(A501="",B501="",C501=""),"Заполните строку",IF(COUNTIF('Заказы'!$A$7:$A$206,SUBSTITUTE(SUBSTITUTE(SUBSTITUTE(B501,"~","~~"),"*","~*"),"?","~?"))&lt;&gt;1,"Проверьте номер",IF(OR(NOT(ISNUMBER(C501)),C501&lt;=0),"Проверьте число","OK"))))</f>
        <v/>
      </c>
    </row>
    <row r="502" ht="30" customHeight="1">
      <c r="A502" s="8" t="n"/>
      <c r="B502" s="7" t="n"/>
      <c r="C502" s="10" t="n"/>
      <c r="D502" s="14" t="str">
        <f>IF(B502="","",IFERROR(VLOOKUP(SUBSTITUTE(SUBSTITUTE(SUBSTITUTE(B502,"~","~~"),"*","~*"),"?","~?"),'Заказы'!$A$7:$E$206,5,FALSE),""))</f>
        <v/>
      </c>
      <c r="E502" s="9" t="n"/>
      <c r="F502" s="14" t="str">
        <f>IF(COUNTA(A502:C502)=0,"",IF(OR(A502="",B502="",C502=""),"Заполните строку",IF(COUNTIF('Заказы'!$A$7:$A$206,SUBSTITUTE(SUBSTITUTE(SUBSTITUTE(B502,"~","~~"),"*","~*"),"?","~?"))&lt;&gt;1,"Проверьте номер",IF(OR(NOT(ISNUMBER(C502)),C502&lt;=0),"Проверьте число","OK"))))</f>
        <v/>
      </c>
    </row>
    <row r="503" ht="30" customHeight="1">
      <c r="A503" s="8" t="n"/>
      <c r="B503" s="7" t="n"/>
      <c r="C503" s="10" t="n"/>
      <c r="D503" s="14" t="str">
        <f>IF(B503="","",IFERROR(VLOOKUP(SUBSTITUTE(SUBSTITUTE(SUBSTITUTE(B503,"~","~~"),"*","~*"),"?","~?"),'Заказы'!$A$7:$E$206,5,FALSE),""))</f>
        <v/>
      </c>
      <c r="E503" s="9" t="n"/>
      <c r="F503" s="14" t="str">
        <f>IF(COUNTA(A503:C503)=0,"",IF(OR(A503="",B503="",C503=""),"Заполните строку",IF(COUNTIF('Заказы'!$A$7:$A$206,SUBSTITUTE(SUBSTITUTE(SUBSTITUTE(B503,"~","~~"),"*","~*"),"?","~?"))&lt;&gt;1,"Проверьте номер",IF(OR(NOT(ISNUMBER(C503)),C503&lt;=0),"Проверьте число","OK"))))</f>
        <v/>
      </c>
    </row>
    <row r="504" ht="30" customHeight="1">
      <c r="A504" s="8" t="n"/>
      <c r="B504" s="7" t="n"/>
      <c r="C504" s="10" t="n"/>
      <c r="D504" s="14" t="str">
        <f>IF(B504="","",IFERROR(VLOOKUP(SUBSTITUTE(SUBSTITUTE(SUBSTITUTE(B504,"~","~~"),"*","~*"),"?","~?"),'Заказы'!$A$7:$E$206,5,FALSE),""))</f>
        <v/>
      </c>
      <c r="E504" s="9" t="n"/>
      <c r="F504" s="14" t="str">
        <f>IF(COUNTA(A504:C504)=0,"",IF(OR(A504="",B504="",C504=""),"Заполните строку",IF(COUNTIF('Заказы'!$A$7:$A$206,SUBSTITUTE(SUBSTITUTE(SUBSTITUTE(B504,"~","~~"),"*","~*"),"?","~?"))&lt;&gt;1,"Проверьте номер",IF(OR(NOT(ISNUMBER(C504)),C504&lt;=0),"Проверьте число","OK"))))</f>
        <v/>
      </c>
    </row>
    <row r="505" ht="30" customHeight="1">
      <c r="A505" s="8" t="n"/>
      <c r="B505" s="7" t="n"/>
      <c r="C505" s="10" t="n"/>
      <c r="D505" s="14" t="str">
        <f>IF(B505="","",IFERROR(VLOOKUP(SUBSTITUTE(SUBSTITUTE(SUBSTITUTE(B505,"~","~~"),"*","~*"),"?","~?"),'Заказы'!$A$7:$E$206,5,FALSE),""))</f>
        <v/>
      </c>
      <c r="E505" s="9" t="n"/>
      <c r="F505" s="14" t="str">
        <f>IF(COUNTA(A505:C505)=0,"",IF(OR(A505="",B505="",C505=""),"Заполните строку",IF(COUNTIF('Заказы'!$A$7:$A$206,SUBSTITUTE(SUBSTITUTE(SUBSTITUTE(B505,"~","~~"),"*","~*"),"?","~?"))&lt;&gt;1,"Проверьте номер",IF(OR(NOT(ISNUMBER(C505)),C505&lt;=0),"Проверьте число","OK"))))</f>
        <v/>
      </c>
    </row>
    <row r="506" ht="30" customHeight="1">
      <c r="A506" s="8" t="n"/>
      <c r="B506" s="7" t="n"/>
      <c r="C506" s="10" t="n"/>
      <c r="D506" s="14" t="str">
        <f>IF(B506="","",IFERROR(VLOOKUP(SUBSTITUTE(SUBSTITUTE(SUBSTITUTE(B506,"~","~~"),"*","~*"),"?","~?"),'Заказы'!$A$7:$E$206,5,FALSE),""))</f>
        <v/>
      </c>
      <c r="E506" s="9" t="n"/>
      <c r="F506" s="14" t="str">
        <f>IF(COUNTA(A506:C506)=0,"",IF(OR(A506="",B506="",C506=""),"Заполните строку",IF(COUNTIF('Заказы'!$A$7:$A$206,SUBSTITUTE(SUBSTITUTE(SUBSTITUTE(B506,"~","~~"),"*","~*"),"?","~?"))&lt;&gt;1,"Проверьте номер",IF(OR(NOT(ISNUMBER(C506)),C506&lt;=0),"Проверьте число","OK"))))</f>
        <v/>
      </c>
    </row>
  </sheetData>
  <autoFilter ref="A6:F506"/>
  <mergeCells count="3">
    <mergeCell ref="A2:F2"/>
    <mergeCell ref="A1:F1"/>
    <mergeCell ref="A5:F5"/>
  </mergeCells>
  <conditionalFormatting sqref="F7:F506">
    <cfRule type="expression" priority="1" dxfId="1">
      <formula>AND(F7&lt;&gt;"",F7&lt;&gt;"OK")</formula>
    </cfRule>
  </conditionalFormatting>
  <dataValidations count="2">
    <dataValidation sqref="B7:B506" showDropDown="0" showInputMessage="1" showErrorMessage="1" allowBlank="1" errorTitle="Проверьте запись" error="Сначала создайте заказ, затем выберите его номер из списка." promptTitle="Учёт поставок" prompt="Сначала создайте заказ, затем выберите его номер из списка." type="list" errorStyle="stop">
      <formula1>OrderNumbers</formula1>
    </dataValidation>
    <dataValidation sqref="C7:C506" showDropDown="0" showInputMessage="1" showErrorMessage="1" allowBlank="1" errorTitle="Проверьте запись" error="Введите положительное число. Возвраты этим шаблоном не учитываются." promptTitle="Учёт поставок" prompt="Введите положительное число. Возвраты этим шаблоном не учитываются." type="decimal" errorStyle="stop" operator="between">
      <formula1>0.001</formula1>
      <formula2>999999999.99</formula2>
    </dataValidation>
  </dataValidations>
  <printOptions horizontalCentered="1"/>
  <pageMargins left="0.25" right="0.25" top="1" bottom="1" header="0.5" footer="0.5"/>
  <pageSetup orientation="landscape" paperSize="9" fitToHeight="0" fitToWidth="1"/>
  <headerFooter>
    <oddHeader/>
    <oddFooter>&amp;CSupplyCRM · supplyer.ru ·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 ht="40" customHeight="1">
      <c r="A1" s="15" t="inlineStr">
        <is>
          <t>Учёт заказов и отгрузок стройматериалов · SupplyCRM</t>
        </is>
      </c>
    </row>
    <row r="2" ht="44" customHeight="1">
      <c r="A2" s="16" t="inlineStr">
        <is>
          <t>1. Начните с листа «Заказы». Голубые ячейки — ввод, зелёные — формулы. Не стирайте формулы.</t>
        </is>
      </c>
    </row>
    <row r="3" ht="44" customHeight="1">
      <c r="A3" s="16" t="inlineStr">
        <is>
          <t>2. Одна строка — один материал, одна единица и одна цена. Номер заказа уникален. Для нескольких материалов создайте отдельные номера, например С-001-01 и С-001-02.</t>
        </is>
      </c>
    </row>
    <row r="4" ht="44" customHeight="1">
      <c r="A4" s="16" t="inlineStr">
        <is>
          <t>3. После добавления оплат и отгрузок не меняйте номер и единицу заказа. Если исправляете номер, исправьте его и в связанных записях.</t>
        </is>
      </c>
    </row>
    <row r="5" ht="44" customHeight="1">
      <c r="A5" s="16" t="inlineStr">
        <is>
          <t>4. Укажите количество и окончательную цену за единицу, затем доставку для клиента за весь заказ. Доставка прибавляется один раз. Сумма = количество × цена + доставка, с округлением до копеек.</t>
        </is>
      </c>
    </row>
    <row r="6" ht="44" customHeight="1">
      <c r="A6" s="16" t="inlineStr">
        <is>
          <t>5. На листе «Оплаты» одна строка — одно фактическое поступление денег. Заполните дату, выберите номер заказа и введите положительную сумму.</t>
        </is>
      </c>
    </row>
    <row r="7" ht="44" customHeight="1">
      <c r="A7" s="16" t="inlineStr">
        <is>
          <t>6. На листе «Отгрузки» одна строка — одна фактическая отгрузка. Выберите номер заказа; единица появится автоматически. Количество вносите именно в этой единице.</t>
        </is>
      </c>
    </row>
    <row r="8" ht="44" customHeight="1">
      <c r="A8" s="16" t="inlineStr">
        <is>
          <t>7. Только строки с проверкой «OK» входят в итоги заказа. Проверьте незаполненные строки и ошибки номера. Вставка из буфера может обойти проверку ввода.</t>
        </is>
      </c>
    </row>
    <row r="9" ht="44" customHeight="1">
      <c r="A9" s="16" t="inlineStr">
        <is>
          <t>8. Долг = максимум из суммы заказа минус оплаты и нуля. Переплата показана отдельно, она не превращается в отрицательный долг.</t>
        </is>
      </c>
    </row>
    <row r="10" ht="44" customHeight="1">
      <c r="A10" s="16" t="inlineStr">
        <is>
          <t>9. Осталось = максимум из заказанного минус отгруженного и нуля. Отгрузка сверх заказа показана отдельно. Не складывайте тонны с кубометрами.</t>
        </is>
      </c>
    </row>
    <row r="11" ht="44" customHeight="1">
      <c r="A11" s="16" t="inlineStr">
        <is>
          <t>10. Верхние денежные итоги на листе «Заказы» учитывают фильтр. Сводных итогов количества нет: у материалов разные единицы.</t>
        </is>
      </c>
    </row>
    <row r="12" ht="44" customHeight="1">
      <c r="A12" s="16" t="inlineStr">
        <is>
          <t>11. Подготовлено 200 заказов, 500 оплат и 500 отгрузок: строки 7–206 и 7–506. Записи за пределами диапазонов не попадут в формулы. Не дописывайте данные ниже последней строки.</t>
        </is>
      </c>
    </row>
    <row r="13" ht="44" customHeight="1">
      <c r="A13" s="16" t="inlineStr">
        <is>
          <t>12. Цена указывается в окончательной сумме по вашим условиям. Автоматического выделения НДС, возвратов и отмен в книге нет.</t>
        </is>
      </c>
    </row>
    <row r="14" ht="44" customHeight="1">
      <c r="A14" s="16" t="inlineStr">
        <is>
          <t>13. Один факт вносите один раз. Сверяйте записи с документами и поступлениями денег. Файл не связан с банком, складом или CRM.</t>
        </is>
      </c>
    </row>
    <row r="15" ht="44" customHeight="1">
      <c r="A15" s="16" t="inlineStr">
        <is>
          <t>14. Перед работой сохраните отдельную копию. Формулы пересчитываются табличным редактором при открытии и изменении данных.</t>
        </is>
      </c>
    </row>
    <row r="16" ht="44" customHeight="1">
      <c r="A16" s="16" t="inlineStr">
        <is>
          <t>Учебный пример: С-001 — 50 т × 2 500 ₽ + 10 000 ₽ доставки = 135 000 ₽. Две оплаты: 60 000 + 30 000 = 90 000 ₽. Долг 45 000 ₽. Два рейса: 20 + 15 = 35 т. Осталось 15 т.</t>
        </is>
      </c>
    </row>
    <row r="17" ht="44" customHeight="1">
      <c r="A17" s="16" t="inlineStr">
        <is>
          <t>Учебный пример: С-002 полностью оплачен и отгружен. С-004 показывает переплату 4 000 ₽ и отгрузку сверх заказа на 1 м³. Все названия и цены вымышлены.</t>
        </is>
      </c>
    </row>
    <row r="18" ht="44" customHeight="1">
      <c r="A18" s="16" t="inlineStr">
        <is>
          <t>Шаблон и инструкция: https://supplyer.ru/templates/uchet-zakazov-i-otgruzok</t>
        </is>
      </c>
    </row>
    <row r="19" ht="44" customHeight="1">
      <c r="A19" s="16" t="inlineStr">
        <is>
          <t>Тот же процесс в CRM: https://supplyer.ru/help/first-supply</t>
        </is>
      </c>
    </row>
  </sheetData>
  <hyperlinks>
    <hyperlink xmlns:r="http://schemas.openxmlformats.org/officeDocument/2006/relationships" ref="A18" r:id="rId1"/>
    <hyperlink xmlns:r="http://schemas.openxmlformats.org/officeDocument/2006/relationships" ref="A19" r:id="rId2"/>
  </hyperlinks>
  <pageMargins left="0.75" right="0.75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SupplyCRM</dc:creator>
  <dc:title>Учёт заказов и отгрузок стройматериалов</dc:title>
  <dc:subject>Редактируемый шаблон</dc:subject>
  <dcterms:created xsi:type="dcterms:W3CDTF">2026-10-22T21:49:45Z</dcterms:created>
  <dcterms:modified xsi:type="dcterms:W3CDTF">2026-10-22T21:49:46Z</dcterms:modified>
  <cp:lastModifiedBy>SupplyCRM</cp:lastModifiedBy>
</cp:coreProperties>
</file>